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Planning" sheetId="2" state="visible" r:id="rId4"/>
    <sheet name="Planning vierge" sheetId="3" state="visible" r:id="rId5"/>
    <sheet name="Jours non travaillés" sheetId="4" state="visible" r:id="rId6"/>
  </sheets>
  <definedNames>
    <definedName function="false" hidden="false" localSheetId="3" name="_xlnm.Print_Area" vbProcedure="false">'Jours non travaillés'!$A$1:$B$36</definedName>
    <definedName function="false" hidden="false" localSheetId="0" name="_xlnm.Print_Area" vbProcedure="false">'Mode d''emploi'!$A$1:$B$22</definedName>
    <definedName function="false" hidden="false" localSheetId="1" name="_xlnm.Print_Area" vbProcedure="false">Planning!$A$1:$AX$54</definedName>
    <definedName function="false" hidden="false" localSheetId="1" name="_xlnm.Print_Titles" vbProcedure="false">Planning!$8:$10</definedName>
    <definedName function="false" hidden="false" localSheetId="2" name="_xlnm.Print_Area" vbProcedure="false">'Planning vierge'!$A$1:$AX$54</definedName>
    <definedName function="false" hidden="false" localSheetId="2" name="_xlnm.Print_Titles" vbProcedure="false">'Planning vierge'!$8:$10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<sst xmlns="http://schemas.openxmlformats.org/spreadsheetml/2006/main" count="126" uniqueCount="90">
  <si>
    <t xml:space="preserve">Planning de chantier Excel (Gantt)</t>
  </si>
  <si>
    <t xml:space="preserve">Légende</t>
  </si>
  <si>
    <t xml:space="preserve">Cellule jaune : à remplir ou à remplacer.</t>
  </si>
  <si>
    <t xml:space="preserve">Cellule blanche : formule, à ne pas modifier.</t>
  </si>
  <si>
    <t xml:space="preserve">Toutes les données présentes sont des exemples fictifs, signalés par « Exemple » ou le préfixe EX-.</t>
  </si>
  <si>
    <t xml:space="preserve">Comment remplir</t>
  </si>
  <si>
    <t xml:space="preserve">Dans l'onglet Planning, renseignez le chantier, le début du planning et la date du point. La première colonne de la grille se cale sur le lundi de cette semaine.</t>
  </si>
  <si>
    <t xml:space="preserve">Créez 1 ligne par tâche, regroupées par lot : entreprise, effectif, date de début et durée en jours ouvrés. La date de fin et les barres se calculent.</t>
  </si>
  <si>
    <t xml:space="preserve">À chaque point de chantier, mettez à jour la date du point et l'avancement de chaque tâche : la barre se colore et le statut se met à jour.</t>
  </si>
  <si>
    <t xml:space="preserve">Vérifiez l'onglet Jours non travaillés : jours fériés et fermetures sont retirés du calcul de la date de fin.</t>
  </si>
  <si>
    <t xml:space="preserve">À savoir</t>
  </si>
  <si>
    <t xml:space="preserve">•</t>
  </si>
  <si>
    <t xml:space="preserve">Fin = date de début + durée en jours ouvrés, hors samedis, dimanches et dates de l'onglet Jours non travaillés. La grille couvre 40 semaines et 40 tâches.</t>
  </si>
  <si>
    <t xml:space="preserve">Une tâche passe « En retard » si son avancement est sous l'avancement prévu à date, moins la tolérance réglée en tête de feuille (10 points en exemple).</t>
  </si>
  <si>
    <t xml:space="preserve">L'avancement prévu suppose un rythme régulier sur la durée de la tâche : c'est un repère de pilotage, à confronter à ce que vous constatez.</t>
  </si>
  <si>
    <t xml:space="preserve">Ce planning ne gère pas les liens entre tâches : si une tâche glisse, décalez aussi les dates de début des tâches qui en dépendent.</t>
  </si>
  <si>
    <t xml:space="preserve">Pour repartir de zéro, effacez les cellules jaunes de l'onglet Planning ou utilisez l'onglet Planning vierge.</t>
  </si>
  <si>
    <t xml:space="preserve">Modèle offert par Codito BTP, codito-btp.com</t>
  </si>
  <si>
    <t xml:space="preserve">Planning de chantier par lots et par semaines</t>
  </si>
  <si>
    <t xml:space="preserve">Modifiez le début et la durée en jours ouvrés : la fin et les barres se recalculent. Cellules jaunes à remplir.</t>
  </si>
  <si>
    <t xml:space="preserve">Chantier</t>
  </si>
  <si>
    <t xml:space="preserve">Exemple (fictif) : bâtiment d'activité</t>
  </si>
  <si>
    <t xml:space="preserve">Fin prévue</t>
  </si>
  <si>
    <t xml:space="preserve">Réalisé</t>
  </si>
  <si>
    <t xml:space="preserve">Début du planning</t>
  </si>
  <si>
    <t xml:space="preserve">Durée en semaines</t>
  </si>
  <si>
    <t xml:space="preserve">À réaliser</t>
  </si>
  <si>
    <t xml:space="preserve">Date du point</t>
  </si>
  <si>
    <t xml:space="preserve">Tâches en retard</t>
  </si>
  <si>
    <t xml:space="preserve">Semaine du point</t>
  </si>
  <si>
    <t xml:space="preserve">Tolérance de retard</t>
  </si>
  <si>
    <t xml:space="preserve">Grille</t>
  </si>
  <si>
    <t xml:space="preserve">Lot</t>
  </si>
  <si>
    <t xml:space="preserve">Tâche</t>
  </si>
  <si>
    <t xml:space="preserve">Entreprise</t>
  </si>
  <si>
    <t xml:space="preserve">Eff.</t>
  </si>
  <si>
    <t xml:space="preserve">Début</t>
  </si>
  <si>
    <t xml:space="preserve">Durée j.o.</t>
  </si>
  <si>
    <t xml:space="preserve">Fin</t>
  </si>
  <si>
    <t xml:space="preserve">Avanc.</t>
  </si>
  <si>
    <t xml:space="preserve">Prévu à date</t>
  </si>
  <si>
    <t xml:space="preserve">Statut</t>
  </si>
  <si>
    <t xml:space="preserve">Exemple : 00 Préparation</t>
  </si>
  <si>
    <t xml:space="preserve">Exemple : installation de chantier</t>
  </si>
  <si>
    <t xml:space="preserve">Exemple : entreprise A</t>
  </si>
  <si>
    <t xml:space="preserve">Exemple : 01 Terrassement</t>
  </si>
  <si>
    <t xml:space="preserve">Exemple : décapage et fouilles</t>
  </si>
  <si>
    <t xml:space="preserve">Exemple : entreprise B</t>
  </si>
  <si>
    <t xml:space="preserve">Exemple : 02 Gros œuvre</t>
  </si>
  <si>
    <t xml:space="preserve">Exemple : fondations et dallage</t>
  </si>
  <si>
    <t xml:space="preserve">Exemple : élévations</t>
  </si>
  <si>
    <t xml:space="preserve">Exemple : 03 Charpente</t>
  </si>
  <si>
    <t xml:space="preserve">Exemple : pose de la charpente</t>
  </si>
  <si>
    <t xml:space="preserve">Exemple : entreprise C</t>
  </si>
  <si>
    <t xml:space="preserve">Exemple : 04 Couverture</t>
  </si>
  <si>
    <t xml:space="preserve">Exemple : couverture et étanchéité</t>
  </si>
  <si>
    <t xml:space="preserve">Exemple : entreprise D</t>
  </si>
  <si>
    <t xml:space="preserve">Exemple : 05 Menuiseries</t>
  </si>
  <si>
    <t xml:space="preserve">Exemple : menuiseries extérieures</t>
  </si>
  <si>
    <t xml:space="preserve">Exemple : entreprise E</t>
  </si>
  <si>
    <t xml:space="preserve">Exemple : 06 Électricité</t>
  </si>
  <si>
    <t xml:space="preserve">Exemple : réseaux et appareillage</t>
  </si>
  <si>
    <t xml:space="preserve">Exemple : entreprise F</t>
  </si>
  <si>
    <t xml:space="preserve">Exemple : 07 Plomberie, CVC</t>
  </si>
  <si>
    <t xml:space="preserve">Exemple : réseaux et équipements</t>
  </si>
  <si>
    <t xml:space="preserve">Exemple : entreprise G</t>
  </si>
  <si>
    <t xml:space="preserve">Exemple : 08 Finitions</t>
  </si>
  <si>
    <t xml:space="preserve">Exemple : cloisons, peinture, sols</t>
  </si>
  <si>
    <t xml:space="preserve">Exemple : entreprise H</t>
  </si>
  <si>
    <t xml:space="preserve">Exemple : 09 Réception</t>
  </si>
  <si>
    <t xml:space="preserve">Exemple : opérations préalables</t>
  </si>
  <si>
    <t xml:space="preserve">Exemple : toutes entreprises</t>
  </si>
  <si>
    <t xml:space="preserve">Effectif prévu par semaine</t>
  </si>
  <si>
    <t xml:space="preserve">Tâches actives par semaine</t>
  </si>
  <si>
    <t xml:space="preserve">Jours non travaillés</t>
  </si>
  <si>
    <t xml:space="preserve">Jours fériés 2027 en métropole et fermetures à adapter : ajoutez vos congés, retirez un jour travaillé, complétez pour une autre année.</t>
  </si>
  <si>
    <t xml:space="preserve">Date</t>
  </si>
  <si>
    <t xml:space="preserve">Motif</t>
  </si>
  <si>
    <t xml:space="preserve">Jour de l'an</t>
  </si>
  <si>
    <t xml:space="preserve">Lundi de Pâques</t>
  </si>
  <si>
    <t xml:space="preserve">Fête du travail</t>
  </si>
  <si>
    <t xml:space="preserve">Ascension</t>
  </si>
  <si>
    <t xml:space="preserve">Victoire de 1945</t>
  </si>
  <si>
    <t xml:space="preserve">Lundi de Pentecôte</t>
  </si>
  <si>
    <t xml:space="preserve">Fête nationale</t>
  </si>
  <si>
    <t xml:space="preserve">Assomption</t>
  </si>
  <si>
    <t xml:space="preserve">Toussaint</t>
  </si>
  <si>
    <t xml:space="preserve">Armistice de 1918</t>
  </si>
  <si>
    <t xml:space="preserve">Noël</t>
  </si>
  <si>
    <t xml:space="preserve">Exemple : fermeture d'été (fictive)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</si>
</sst>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"/>
    <numFmt numFmtId="167" formatCode="0\ %"/>
    <numFmt numFmtId="168" formatCode="dd/mm"/>
    <numFmt numFmtId="169" formatCode=";;;"/>
    <numFmt numFmtId="170" formatCode="0;\-0;&quot;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820E2"/>
      <name val="Arial"/>
      <family val="0"/>
      <charset val="1"/>
    </font>
    <font>
      <b val="true"/>
      <sz val="11"/>
      <color rgb="FF6820E2"/>
      <name val="Arial"/>
      <family val="0"/>
      <charset val="1"/>
    </font>
    <font>
      <sz val="10"/>
      <name val="Arial"/>
      <family val="0"/>
      <charset val="1"/>
    </font>
    <font>
      <sz val="9"/>
      <color rgb="FF55535F"/>
      <name val="Arial"/>
      <family val="0"/>
      <charset val="1"/>
    </font>
    <font>
      <sz val="8"/>
      <color rgb="FF8A879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7"/>
      <color rgb="FF6820E2"/>
      <name val="Arial"/>
      <family val="0"/>
      <charset val="1"/>
    </font>
    <font>
      <b val="true"/>
      <sz val="7"/>
      <color rgb="FFFFFFFF"/>
      <name val="Arial"/>
      <family val="0"/>
      <charset val="1"/>
    </font>
    <font>
      <b val="true"/>
      <sz val="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9E5"/>
        <bgColor rgb="FFFFFFFF"/>
      </patternFill>
    </fill>
    <fill>
      <patternFill patternType="solid">
        <fgColor rgb="FF6820E2"/>
        <bgColor rgb="FF800080"/>
      </patternFill>
    </fill>
    <fill>
      <patternFill patternType="solid">
        <fgColor rgb="FFBFA5F2"/>
        <bgColor rgb="FF9999FF"/>
      </patternFill>
    </fill>
    <fill>
      <patternFill patternType="solid">
        <fgColor rgb="FFFFE9A8"/>
        <bgColor rgb="FFFBE3E4"/>
      </patternFill>
    </fill>
    <fill>
      <patternFill patternType="solid">
        <fgColor rgb="FFEFE7FC"/>
        <bgColor rgb="FFFBE3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2DE"/>
      </left>
      <right style="thin">
        <color rgb="FFD5D2DE"/>
      </right>
      <top style="thin">
        <color rgb="FFD5D2DE"/>
      </top>
      <bottom style="thin">
        <color rgb="FFD5D2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6820E2"/>
        </patternFill>
      </fill>
    </dxf>
    <dxf>
      <fill>
        <patternFill>
          <bgColor rgb="FFBFA5F2"/>
        </patternFill>
      </fill>
    </dxf>
    <dxf>
      <fill>
        <patternFill>
          <bgColor rgb="FFFFE9A8"/>
        </patternFill>
      </fill>
    </dxf>
    <dxf>
      <font>
        <b val="1"/>
        <color rgb="FF1E6B34"/>
      </font>
      <fill>
        <patternFill>
          <bgColor rgb="FFE6F4EA"/>
        </patternFill>
      </fill>
    </dxf>
    <dxf>
      <font>
        <b val="1"/>
        <color rgb="FFB3261E"/>
      </font>
      <fill>
        <patternFill>
          <bgColor rgb="FFFBE3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4"/>
      <rgbColor rgb="FF000080"/>
      <rgbColor rgb="FF808000"/>
      <rgbColor rgb="FF800080"/>
      <rgbColor rgb="FF008080"/>
      <rgbColor rgb="FFC0C0C0"/>
      <rgbColor rgb="FF8A8794"/>
      <rgbColor rgb="FF9999FF"/>
      <rgbColor rgb="FF993366"/>
      <rgbColor rgb="FFFFF9E5"/>
      <rgbColor rgb="FFE6F4EA"/>
      <rgbColor rgb="FF660066"/>
      <rgbColor rgb="FFFF8080"/>
      <rgbColor rgb="FF0066CC"/>
      <rgbColor rgb="FFD5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7FC"/>
      <rgbColor rgb="FFCCFFCC"/>
      <rgbColor rgb="FFFFE9A8"/>
      <rgbColor rgb="FF99CCFF"/>
      <rgbColor rgb="FFFF99CC"/>
      <rgbColor rgb="FFBFA5F2"/>
      <rgbColor rgb="FFFBE3E4"/>
      <rgbColor rgb="FF3366FF"/>
      <rgbColor rgb="FF33CCCC"/>
      <rgbColor rgb="FF99CC00"/>
      <rgbColor rgb="FFFFCC00"/>
      <rgbColor rgb="FFFF9900"/>
      <rgbColor rgb="FFFF6600"/>
      <rgbColor rgb="FF55535F"/>
      <rgbColor rgb="FF969696"/>
      <rgbColor rgb="FF003366"/>
      <rgbColor rgb="FF339966"/>
      <rgbColor rgb="FF003300"/>
      <rgbColor rgb="FF333300"/>
      <rgbColor rgb="FFB3261E"/>
      <rgbColor rgb="FF993366"/>
      <rgbColor rgb="FF6820E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6" customFormat="false" ht="15" hidden="false" customHeight="false" outlineLevel="0" collapsed="false">
      <c r="B6" s="6" t="s">
        <v>4</v>
      </c>
    </row>
    <row r="8" customFormat="false" ht="15" hidden="false" customHeight="false" outlineLevel="0" collapsed="false">
      <c r="A8" s="2" t="s">
        <v>5</v>
      </c>
    </row>
    <row r="9" customFormat="false" ht="30" hidden="false" customHeight="true" outlineLevel="0" collapsed="false">
      <c r="A9" s="7" t="n">
        <v>1</v>
      </c>
      <c r="B9" s="8" t="s">
        <v>6</v>
      </c>
    </row>
    <row r="10" customFormat="false" ht="30" hidden="false" customHeight="true" outlineLevel="0" collapsed="false">
      <c r="A10" s="7" t="n">
        <v>2</v>
      </c>
      <c r="B10" s="8" t="s">
        <v>7</v>
      </c>
    </row>
    <row r="11" customFormat="false" ht="30" hidden="false" customHeight="true" outlineLevel="0" collapsed="false">
      <c r="A11" s="7" t="n">
        <v>3</v>
      </c>
      <c r="B11" s="8" t="s">
        <v>8</v>
      </c>
    </row>
    <row r="12" customFormat="false" ht="30" hidden="false" customHeight="true" outlineLevel="0" collapsed="false">
      <c r="A12" s="7" t="n">
        <v>4</v>
      </c>
      <c r="B12" s="8" t="s">
        <v>9</v>
      </c>
    </row>
    <row r="14" customFormat="false" ht="15" hidden="false" customHeight="false" outlineLevel="0" collapsed="false">
      <c r="A14" s="2" t="s">
        <v>10</v>
      </c>
    </row>
    <row r="15" customFormat="false" ht="30" hidden="false" customHeight="true" outlineLevel="0" collapsed="false">
      <c r="A15" s="7" t="s">
        <v>11</v>
      </c>
      <c r="B15" s="8" t="s">
        <v>12</v>
      </c>
    </row>
    <row r="16" customFormat="false" ht="30" hidden="false" customHeight="true" outlineLevel="0" collapsed="false">
      <c r="A16" s="7" t="s">
        <v>11</v>
      </c>
      <c r="B16" s="8" t="s">
        <v>13</v>
      </c>
    </row>
    <row r="17" customFormat="false" ht="30" hidden="false" customHeight="true" outlineLevel="0" collapsed="false">
      <c r="A17" s="7" t="s">
        <v>11</v>
      </c>
      <c r="B17" s="8" t="s">
        <v>14</v>
      </c>
    </row>
    <row r="18" customFormat="false" ht="30" hidden="false" customHeight="true" outlineLevel="0" collapsed="false">
      <c r="A18" s="7" t="s">
        <v>11</v>
      </c>
      <c r="B18" s="8" t="s">
        <v>15</v>
      </c>
    </row>
    <row r="19" customFormat="false" ht="30" hidden="false" customHeight="true" outlineLevel="0" collapsed="false">
      <c r="A19" s="7" t="s">
        <v>11</v>
      </c>
      <c r="B19" s="8" t="s">
        <v>16</v>
      </c>
    </row>
    <row r="22" customFormat="false" ht="15" hidden="false" customHeight="false" outlineLevel="0" collapsed="false">
      <c r="A22" s="9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X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6"/>
    <col collapsed="false" customWidth="true" hidden="false" outlineLevel="0" max="3" min="3" style="0" width="22"/>
    <col collapsed="false" customWidth="true" hidden="false" outlineLevel="0" max="4" min="4" style="0" width="5.51"/>
    <col collapsed="false" customWidth="true" hidden="false" outlineLevel="0" max="5" min="5" style="0" width="10"/>
    <col collapsed="false" customWidth="true" hidden="false" outlineLevel="0" max="6" min="6" style="0" width="5.51"/>
    <col collapsed="false" customWidth="true" hidden="false" outlineLevel="0" max="7" min="7" style="0" width="10"/>
    <col collapsed="false" customWidth="true" hidden="false" outlineLevel="0" max="9" min="8" style="0" width="6.51"/>
    <col collapsed="false" customWidth="true" hidden="false" outlineLevel="0" max="10" min="10" style="0" width="9.51"/>
    <col collapsed="false" customWidth="true" hidden="false" outlineLevel="0" max="50" min="11" style="0" width="3.3"/>
  </cols>
  <sheetData>
    <row r="1" customFormat="false" ht="18.55" hidden="false" customHeight="false" outlineLevel="0" collapsed="false">
      <c r="A1" s="1" t="s">
        <v>18</v>
      </c>
    </row>
    <row r="2" customFormat="false" ht="15" hidden="false" customHeight="false" outlineLevel="0" collapsed="false">
      <c r="A2" s="6" t="s">
        <v>19</v>
      </c>
    </row>
    <row r="3" customFormat="false" ht="15" hidden="false" customHeight="false" outlineLevel="0" collapsed="false">
      <c r="A3" s="10" t="s">
        <v>20</v>
      </c>
      <c r="B3" s="11" t="s">
        <v>21</v>
      </c>
      <c r="C3" s="10" t="s">
        <v>22</v>
      </c>
      <c r="D3" s="12" t="n">
        <f aca="false">IF(COUNT($G$11:$G$50)=0,"",MAX($G$11:$G$50))</f>
        <v>46568</v>
      </c>
      <c r="E3" s="12"/>
      <c r="F3" s="12"/>
      <c r="G3" s="12"/>
      <c r="I3" s="13"/>
      <c r="J3" s="6" t="s">
        <v>23</v>
      </c>
    </row>
    <row r="4" customFormat="false" ht="15" hidden="false" customHeight="false" outlineLevel="0" collapsed="false">
      <c r="A4" s="10" t="s">
        <v>24</v>
      </c>
      <c r="B4" s="14" t="n">
        <v>46391</v>
      </c>
      <c r="C4" s="10" t="s">
        <v>25</v>
      </c>
      <c r="D4" s="15" t="n">
        <f aca="false">IF(D3="","",ROUNDUP((D3-K10+1)/7,0))</f>
        <v>26</v>
      </c>
      <c r="E4" s="15"/>
      <c r="F4" s="15"/>
      <c r="G4" s="15"/>
      <c r="I4" s="16"/>
      <c r="J4" s="6" t="s">
        <v>26</v>
      </c>
    </row>
    <row r="5" customFormat="false" ht="15" hidden="false" customHeight="false" outlineLevel="0" collapsed="false">
      <c r="A5" s="10" t="s">
        <v>27</v>
      </c>
      <c r="B5" s="14" t="n">
        <v>46449</v>
      </c>
      <c r="C5" s="10" t="s">
        <v>28</v>
      </c>
      <c r="D5" s="15" t="n">
        <f aca="false">COUNTIF($J$11:$J$50,"En retard")</f>
        <v>1</v>
      </c>
      <c r="E5" s="15"/>
      <c r="F5" s="15"/>
      <c r="G5" s="15"/>
      <c r="I5" s="17"/>
      <c r="J5" s="6" t="s">
        <v>29</v>
      </c>
    </row>
    <row r="6" customFormat="false" ht="15" hidden="false" customHeight="false" outlineLevel="0" collapsed="false">
      <c r="A6" s="10" t="s">
        <v>30</v>
      </c>
      <c r="B6" s="18" t="n">
        <v>0.1</v>
      </c>
      <c r="C6" s="10" t="s">
        <v>31</v>
      </c>
      <c r="D6" s="19" t="str">
        <f aca="false">IF(D3="","",IF(D3&gt;AX10+6,"Dépasse les 40 semaines","Suffisante"))</f>
        <v>Suffisante</v>
      </c>
      <c r="E6" s="19"/>
      <c r="F6" s="19"/>
      <c r="G6" s="19"/>
    </row>
    <row r="8" customFormat="false" ht="12.75" hidden="false" customHeight="true" outlineLevel="0" collapsed="false">
      <c r="A8" s="20" t="s">
        <v>32</v>
      </c>
      <c r="B8" s="20" t="s">
        <v>33</v>
      </c>
      <c r="C8" s="20" t="s">
        <v>34</v>
      </c>
      <c r="D8" s="20" t="s">
        <v>35</v>
      </c>
      <c r="E8" s="20" t="s">
        <v>36</v>
      </c>
      <c r="F8" s="20" t="s">
        <v>37</v>
      </c>
      <c r="G8" s="20" t="s">
        <v>38</v>
      </c>
      <c r="H8" s="20" t="s">
        <v>39</v>
      </c>
      <c r="I8" s="20" t="s">
        <v>40</v>
      </c>
      <c r="J8" s="20" t="s">
        <v>41</v>
      </c>
      <c r="K8" s="21" t="str">
        <f aca="false">CHOOSE(MONTH(K10),"jan","fév","mar","avr","mai","juin","juil","aoû","sep","oct","nov","déc")</f>
        <v>jan</v>
      </c>
      <c r="L8" s="21" t="str">
        <f aca="false">IF(MONTH(L10)&lt;&gt;MONTH(K10),CHOOSE(MONTH(L10),"jan","fév","mar","avr","mai","juin","juil","aoû","sep","oct","nov","déc"),"")</f>
        <v/>
      </c>
      <c r="M8" s="21" t="str">
        <f aca="false">IF(MONTH(M10)&lt;&gt;MONTH(L10),CHOOSE(MONTH(M10),"jan","fév","mar","avr","mai","juin","juil","aoû","sep","oct","nov","déc"),"")</f>
        <v/>
      </c>
      <c r="N8" s="21" t="str">
        <f aca="false">IF(MONTH(N10)&lt;&gt;MONTH(M10),CHOOSE(MONTH(N10),"jan","fév","mar","avr","mai","juin","juil","aoû","sep","oct","nov","déc"),"")</f>
        <v/>
      </c>
      <c r="O8" s="21" t="str">
        <f aca="false">IF(MONTH(O10)&lt;&gt;MONTH(N10),CHOOSE(MONTH(O10),"jan","fév","mar","avr","mai","juin","juil","aoû","sep","oct","nov","déc"),"")</f>
        <v>fév</v>
      </c>
      <c r="P8" s="21" t="str">
        <f aca="false">IF(MONTH(P10)&lt;&gt;MONTH(O10),CHOOSE(MONTH(P10),"jan","fév","mar","avr","mai","juin","juil","aoû","sep","oct","nov","déc"),"")</f>
        <v/>
      </c>
      <c r="Q8" s="21" t="str">
        <f aca="false">IF(MONTH(Q10)&lt;&gt;MONTH(P10),CHOOSE(MONTH(Q10),"jan","fév","mar","avr","mai","juin","juil","aoû","sep","oct","nov","déc"),"")</f>
        <v/>
      </c>
      <c r="R8" s="21" t="str">
        <f aca="false">IF(MONTH(R10)&lt;&gt;MONTH(Q10),CHOOSE(MONTH(R10),"jan","fév","mar","avr","mai","juin","juil","aoû","sep","oct","nov","déc"),"")</f>
        <v/>
      </c>
      <c r="S8" s="21" t="str">
        <f aca="false">IF(MONTH(S10)&lt;&gt;MONTH(R10),CHOOSE(MONTH(S10),"jan","fév","mar","avr","mai","juin","juil","aoû","sep","oct","nov","déc"),"")</f>
        <v>mar</v>
      </c>
      <c r="T8" s="21" t="str">
        <f aca="false">IF(MONTH(T10)&lt;&gt;MONTH(S10),CHOOSE(MONTH(T10),"jan","fév","mar","avr","mai","juin","juil","aoû","sep","oct","nov","déc"),"")</f>
        <v/>
      </c>
      <c r="U8" s="21" t="str">
        <f aca="false">IF(MONTH(U10)&lt;&gt;MONTH(T10),CHOOSE(MONTH(U10),"jan","fév","mar","avr","mai","juin","juil","aoû","sep","oct","nov","déc"),"")</f>
        <v/>
      </c>
      <c r="V8" s="21" t="str">
        <f aca="false">IF(MONTH(V10)&lt;&gt;MONTH(U10),CHOOSE(MONTH(V10),"jan","fév","mar","avr","mai","juin","juil","aoû","sep","oct","nov","déc"),"")</f>
        <v/>
      </c>
      <c r="W8" s="21" t="str">
        <f aca="false">IF(MONTH(W10)&lt;&gt;MONTH(V10),CHOOSE(MONTH(W10),"jan","fév","mar","avr","mai","juin","juil","aoû","sep","oct","nov","déc"),"")</f>
        <v/>
      </c>
      <c r="X8" s="21" t="str">
        <f aca="false">IF(MONTH(X10)&lt;&gt;MONTH(W10),CHOOSE(MONTH(X10),"jan","fév","mar","avr","mai","juin","juil","aoû","sep","oct","nov","déc"),"")</f>
        <v>avr</v>
      </c>
      <c r="Y8" s="21" t="str">
        <f aca="false">IF(MONTH(Y10)&lt;&gt;MONTH(X10),CHOOSE(MONTH(Y10),"jan","fév","mar","avr","mai","juin","juil","aoû","sep","oct","nov","déc"),"")</f>
        <v/>
      </c>
      <c r="Z8" s="21" t="str">
        <f aca="false">IF(MONTH(Z10)&lt;&gt;MONTH(Y10),CHOOSE(MONTH(Z10),"jan","fév","mar","avr","mai","juin","juil","aoû","sep","oct","nov","déc"),"")</f>
        <v/>
      </c>
      <c r="AA8" s="21" t="str">
        <f aca="false">IF(MONTH(AA10)&lt;&gt;MONTH(Z10),CHOOSE(MONTH(AA10),"jan","fév","mar","avr","mai","juin","juil","aoû","sep","oct","nov","déc"),"")</f>
        <v/>
      </c>
      <c r="AB8" s="21" t="str">
        <f aca="false">IF(MONTH(AB10)&lt;&gt;MONTH(AA10),CHOOSE(MONTH(AB10),"jan","fév","mar","avr","mai","juin","juil","aoû","sep","oct","nov","déc"),"")</f>
        <v>mai</v>
      </c>
      <c r="AC8" s="21" t="str">
        <f aca="false">IF(MONTH(AC10)&lt;&gt;MONTH(AB10),CHOOSE(MONTH(AC10),"jan","fév","mar","avr","mai","juin","juil","aoû","sep","oct","nov","déc"),"")</f>
        <v/>
      </c>
      <c r="AD8" s="21" t="str">
        <f aca="false">IF(MONTH(AD10)&lt;&gt;MONTH(AC10),CHOOSE(MONTH(AD10),"jan","fév","mar","avr","mai","juin","juil","aoû","sep","oct","nov","déc"),"")</f>
        <v/>
      </c>
      <c r="AE8" s="21" t="str">
        <f aca="false">IF(MONTH(AE10)&lt;&gt;MONTH(AD10),CHOOSE(MONTH(AE10),"jan","fév","mar","avr","mai","juin","juil","aoû","sep","oct","nov","déc"),"")</f>
        <v/>
      </c>
      <c r="AF8" s="21" t="str">
        <f aca="false">IF(MONTH(AF10)&lt;&gt;MONTH(AE10),CHOOSE(MONTH(AF10),"jan","fév","mar","avr","mai","juin","juil","aoû","sep","oct","nov","déc"),"")</f>
        <v/>
      </c>
      <c r="AG8" s="21" t="str">
        <f aca="false">IF(MONTH(AG10)&lt;&gt;MONTH(AF10),CHOOSE(MONTH(AG10),"jan","fév","mar","avr","mai","juin","juil","aoû","sep","oct","nov","déc"),"")</f>
        <v>juin</v>
      </c>
      <c r="AH8" s="21" t="str">
        <f aca="false">IF(MONTH(AH10)&lt;&gt;MONTH(AG10),CHOOSE(MONTH(AH10),"jan","fév","mar","avr","mai","juin","juil","aoû","sep","oct","nov","déc"),"")</f>
        <v/>
      </c>
      <c r="AI8" s="21" t="str">
        <f aca="false">IF(MONTH(AI10)&lt;&gt;MONTH(AH10),CHOOSE(MONTH(AI10),"jan","fév","mar","avr","mai","juin","juil","aoû","sep","oct","nov","déc"),"")</f>
        <v/>
      </c>
      <c r="AJ8" s="21" t="str">
        <f aca="false">IF(MONTH(AJ10)&lt;&gt;MONTH(AI10),CHOOSE(MONTH(AJ10),"jan","fév","mar","avr","mai","juin","juil","aoû","sep","oct","nov","déc"),"")</f>
        <v/>
      </c>
      <c r="AK8" s="21" t="str">
        <f aca="false">IF(MONTH(AK10)&lt;&gt;MONTH(AJ10),CHOOSE(MONTH(AK10),"jan","fév","mar","avr","mai","juin","juil","aoû","sep","oct","nov","déc"),"")</f>
        <v>juil</v>
      </c>
      <c r="AL8" s="21" t="str">
        <f aca="false">IF(MONTH(AL10)&lt;&gt;MONTH(AK10),CHOOSE(MONTH(AL10),"jan","fév","mar","avr","mai","juin","juil","aoû","sep","oct","nov","déc"),"")</f>
        <v/>
      </c>
      <c r="AM8" s="21" t="str">
        <f aca="false">IF(MONTH(AM10)&lt;&gt;MONTH(AL10),CHOOSE(MONTH(AM10),"jan","fév","mar","avr","mai","juin","juil","aoû","sep","oct","nov","déc"),"")</f>
        <v/>
      </c>
      <c r="AN8" s="21" t="str">
        <f aca="false">IF(MONTH(AN10)&lt;&gt;MONTH(AM10),CHOOSE(MONTH(AN10),"jan","fév","mar","avr","mai","juin","juil","aoû","sep","oct","nov","déc"),"")</f>
        <v/>
      </c>
      <c r="AO8" s="21" t="str">
        <f aca="false">IF(MONTH(AO10)&lt;&gt;MONTH(AN10),CHOOSE(MONTH(AO10),"jan","fév","mar","avr","mai","juin","juil","aoû","sep","oct","nov","déc"),"")</f>
        <v>aoû</v>
      </c>
      <c r="AP8" s="21" t="str">
        <f aca="false">IF(MONTH(AP10)&lt;&gt;MONTH(AO10),CHOOSE(MONTH(AP10),"jan","fév","mar","avr","mai","juin","juil","aoû","sep","oct","nov","déc"),"")</f>
        <v/>
      </c>
      <c r="AQ8" s="21" t="str">
        <f aca="false">IF(MONTH(AQ10)&lt;&gt;MONTH(AP10),CHOOSE(MONTH(AQ10),"jan","fév","mar","avr","mai","juin","juil","aoû","sep","oct","nov","déc"),"")</f>
        <v/>
      </c>
      <c r="AR8" s="21" t="str">
        <f aca="false">IF(MONTH(AR10)&lt;&gt;MONTH(AQ10),CHOOSE(MONTH(AR10),"jan","fév","mar","avr","mai","juin","juil","aoû","sep","oct","nov","déc"),"")</f>
        <v/>
      </c>
      <c r="AS8" s="21" t="str">
        <f aca="false">IF(MONTH(AS10)&lt;&gt;MONTH(AR10),CHOOSE(MONTH(AS10),"jan","fév","mar","avr","mai","juin","juil","aoû","sep","oct","nov","déc"),"")</f>
        <v/>
      </c>
      <c r="AT8" s="21" t="str">
        <f aca="false">IF(MONTH(AT10)&lt;&gt;MONTH(AS10),CHOOSE(MONTH(AT10),"jan","fév","mar","avr","mai","juin","juil","aoû","sep","oct","nov","déc"),"")</f>
        <v>sep</v>
      </c>
      <c r="AU8" s="21" t="str">
        <f aca="false">IF(MONTH(AU10)&lt;&gt;MONTH(AT10),CHOOSE(MONTH(AU10),"jan","fév","mar","avr","mai","juin","juil","aoû","sep","oct","nov","déc"),"")</f>
        <v/>
      </c>
      <c r="AV8" s="21" t="str">
        <f aca="false">IF(MONTH(AV10)&lt;&gt;MONTH(AU10),CHOOSE(MONTH(AV10),"jan","fév","mar","avr","mai","juin","juil","aoû","sep","oct","nov","déc"),"")</f>
        <v/>
      </c>
      <c r="AW8" s="21" t="str">
        <f aca="false">IF(MONTH(AW10)&lt;&gt;MONTH(AV10),CHOOSE(MONTH(AW10),"jan","fév","mar","avr","mai","juin","juil","aoû","sep","oct","nov","déc"),"")</f>
        <v/>
      </c>
      <c r="AX8" s="21" t="str">
        <f aca="false">IF(MONTH(AX10)&lt;&gt;MONTH(AW10),CHOOSE(MONTH(AX10),"jan","fév","mar","avr","mai","juin","juil","aoû","sep","oct","nov","déc"),"")</f>
        <v>oct</v>
      </c>
    </row>
    <row r="9" customFormat="false" ht="12.75" hidden="false" customHeight="true" outlineLevel="0" collapsed="false">
      <c r="A9" s="20"/>
      <c r="B9" s="20"/>
      <c r="C9" s="20"/>
      <c r="D9" s="20"/>
      <c r="E9" s="20"/>
      <c r="F9" s="20"/>
      <c r="G9" s="20"/>
      <c r="H9" s="20"/>
      <c r="I9" s="20"/>
      <c r="J9" s="20"/>
      <c r="K9" s="22" t="n">
        <f aca="false">INT((K10-DATE(YEAR(K10+3),1,3)+WEEKDAY(DATE(YEAR(K10+3),1,3))+5)/7)</f>
        <v>1</v>
      </c>
      <c r="L9" s="22" t="n">
        <f aca="false">INT((L10-DATE(YEAR(L10+3),1,3)+WEEKDAY(DATE(YEAR(L10+3),1,3))+5)/7)</f>
        <v>2</v>
      </c>
      <c r="M9" s="22" t="n">
        <f aca="false">INT((M10-DATE(YEAR(M10+3),1,3)+WEEKDAY(DATE(YEAR(M10+3),1,3))+5)/7)</f>
        <v>3</v>
      </c>
      <c r="N9" s="22" t="n">
        <f aca="false">INT((N10-DATE(YEAR(N10+3),1,3)+WEEKDAY(DATE(YEAR(N10+3),1,3))+5)/7)</f>
        <v>4</v>
      </c>
      <c r="O9" s="22" t="n">
        <f aca="false">INT((O10-DATE(YEAR(O10+3),1,3)+WEEKDAY(DATE(YEAR(O10+3),1,3))+5)/7)</f>
        <v>5</v>
      </c>
      <c r="P9" s="22" t="n">
        <f aca="false">INT((P10-DATE(YEAR(P10+3),1,3)+WEEKDAY(DATE(YEAR(P10+3),1,3))+5)/7)</f>
        <v>6</v>
      </c>
      <c r="Q9" s="22" t="n">
        <f aca="false">INT((Q10-DATE(YEAR(Q10+3),1,3)+WEEKDAY(DATE(YEAR(Q10+3),1,3))+5)/7)</f>
        <v>7</v>
      </c>
      <c r="R9" s="22" t="n">
        <f aca="false">INT((R10-DATE(YEAR(R10+3),1,3)+WEEKDAY(DATE(YEAR(R10+3),1,3))+5)/7)</f>
        <v>8</v>
      </c>
      <c r="S9" s="22" t="n">
        <f aca="false">INT((S10-DATE(YEAR(S10+3),1,3)+WEEKDAY(DATE(YEAR(S10+3),1,3))+5)/7)</f>
        <v>9</v>
      </c>
      <c r="T9" s="22" t="n">
        <f aca="false">INT((T10-DATE(YEAR(T10+3),1,3)+WEEKDAY(DATE(YEAR(T10+3),1,3))+5)/7)</f>
        <v>10</v>
      </c>
      <c r="U9" s="22" t="n">
        <f aca="false">INT((U10-DATE(YEAR(U10+3),1,3)+WEEKDAY(DATE(YEAR(U10+3),1,3))+5)/7)</f>
        <v>11</v>
      </c>
      <c r="V9" s="22" t="n">
        <f aca="false">INT((V10-DATE(YEAR(V10+3),1,3)+WEEKDAY(DATE(YEAR(V10+3),1,3))+5)/7)</f>
        <v>12</v>
      </c>
      <c r="W9" s="22" t="n">
        <f aca="false">INT((W10-DATE(YEAR(W10+3),1,3)+WEEKDAY(DATE(YEAR(W10+3),1,3))+5)/7)</f>
        <v>13</v>
      </c>
      <c r="X9" s="22" t="n">
        <f aca="false">INT((X10-DATE(YEAR(X10+3),1,3)+WEEKDAY(DATE(YEAR(X10+3),1,3))+5)/7)</f>
        <v>14</v>
      </c>
      <c r="Y9" s="22" t="n">
        <f aca="false">INT((Y10-DATE(YEAR(Y10+3),1,3)+WEEKDAY(DATE(YEAR(Y10+3),1,3))+5)/7)</f>
        <v>15</v>
      </c>
      <c r="Z9" s="22" t="n">
        <f aca="false">INT((Z10-DATE(YEAR(Z10+3),1,3)+WEEKDAY(DATE(YEAR(Z10+3),1,3))+5)/7)</f>
        <v>16</v>
      </c>
      <c r="AA9" s="22" t="n">
        <f aca="false">INT((AA10-DATE(YEAR(AA10+3),1,3)+WEEKDAY(DATE(YEAR(AA10+3),1,3))+5)/7)</f>
        <v>17</v>
      </c>
      <c r="AB9" s="22" t="n">
        <f aca="false">INT((AB10-DATE(YEAR(AB10+3),1,3)+WEEKDAY(DATE(YEAR(AB10+3),1,3))+5)/7)</f>
        <v>18</v>
      </c>
      <c r="AC9" s="22" t="n">
        <f aca="false">INT((AC10-DATE(YEAR(AC10+3),1,3)+WEEKDAY(DATE(YEAR(AC10+3),1,3))+5)/7)</f>
        <v>19</v>
      </c>
      <c r="AD9" s="22" t="n">
        <f aca="false">INT((AD10-DATE(YEAR(AD10+3),1,3)+WEEKDAY(DATE(YEAR(AD10+3),1,3))+5)/7)</f>
        <v>20</v>
      </c>
      <c r="AE9" s="22" t="n">
        <f aca="false">INT((AE10-DATE(YEAR(AE10+3),1,3)+WEEKDAY(DATE(YEAR(AE10+3),1,3))+5)/7)</f>
        <v>21</v>
      </c>
      <c r="AF9" s="22" t="n">
        <f aca="false">INT((AF10-DATE(YEAR(AF10+3),1,3)+WEEKDAY(DATE(YEAR(AF10+3),1,3))+5)/7)</f>
        <v>22</v>
      </c>
      <c r="AG9" s="22" t="n">
        <f aca="false">INT((AG10-DATE(YEAR(AG10+3),1,3)+WEEKDAY(DATE(YEAR(AG10+3),1,3))+5)/7)</f>
        <v>23</v>
      </c>
      <c r="AH9" s="22" t="n">
        <f aca="false">INT((AH10-DATE(YEAR(AH10+3),1,3)+WEEKDAY(DATE(YEAR(AH10+3),1,3))+5)/7)</f>
        <v>24</v>
      </c>
      <c r="AI9" s="22" t="n">
        <f aca="false">INT((AI10-DATE(YEAR(AI10+3),1,3)+WEEKDAY(DATE(YEAR(AI10+3),1,3))+5)/7)</f>
        <v>25</v>
      </c>
      <c r="AJ9" s="22" t="n">
        <f aca="false">INT((AJ10-DATE(YEAR(AJ10+3),1,3)+WEEKDAY(DATE(YEAR(AJ10+3),1,3))+5)/7)</f>
        <v>26</v>
      </c>
      <c r="AK9" s="22" t="n">
        <f aca="false">INT((AK10-DATE(YEAR(AK10+3),1,3)+WEEKDAY(DATE(YEAR(AK10+3),1,3))+5)/7)</f>
        <v>27</v>
      </c>
      <c r="AL9" s="22" t="n">
        <f aca="false">INT((AL10-DATE(YEAR(AL10+3),1,3)+WEEKDAY(DATE(YEAR(AL10+3),1,3))+5)/7)</f>
        <v>28</v>
      </c>
      <c r="AM9" s="22" t="n">
        <f aca="false">INT((AM10-DATE(YEAR(AM10+3),1,3)+WEEKDAY(DATE(YEAR(AM10+3),1,3))+5)/7)</f>
        <v>29</v>
      </c>
      <c r="AN9" s="22" t="n">
        <f aca="false">INT((AN10-DATE(YEAR(AN10+3),1,3)+WEEKDAY(DATE(YEAR(AN10+3),1,3))+5)/7)</f>
        <v>30</v>
      </c>
      <c r="AO9" s="22" t="n">
        <f aca="false">INT((AO10-DATE(YEAR(AO10+3),1,3)+WEEKDAY(DATE(YEAR(AO10+3),1,3))+5)/7)</f>
        <v>31</v>
      </c>
      <c r="AP9" s="22" t="n">
        <f aca="false">INT((AP10-DATE(YEAR(AP10+3),1,3)+WEEKDAY(DATE(YEAR(AP10+3),1,3))+5)/7)</f>
        <v>32</v>
      </c>
      <c r="AQ9" s="22" t="n">
        <f aca="false">INT((AQ10-DATE(YEAR(AQ10+3),1,3)+WEEKDAY(DATE(YEAR(AQ10+3),1,3))+5)/7)</f>
        <v>33</v>
      </c>
      <c r="AR9" s="22" t="n">
        <f aca="false">INT((AR10-DATE(YEAR(AR10+3),1,3)+WEEKDAY(DATE(YEAR(AR10+3),1,3))+5)/7)</f>
        <v>34</v>
      </c>
      <c r="AS9" s="22" t="n">
        <f aca="false">INT((AS10-DATE(YEAR(AS10+3),1,3)+WEEKDAY(DATE(YEAR(AS10+3),1,3))+5)/7)</f>
        <v>35</v>
      </c>
      <c r="AT9" s="22" t="n">
        <f aca="false">INT((AT10-DATE(YEAR(AT10+3),1,3)+WEEKDAY(DATE(YEAR(AT10+3),1,3))+5)/7)</f>
        <v>36</v>
      </c>
      <c r="AU9" s="22" t="n">
        <f aca="false">INT((AU10-DATE(YEAR(AU10+3),1,3)+WEEKDAY(DATE(YEAR(AU10+3),1,3))+5)/7)</f>
        <v>37</v>
      </c>
      <c r="AV9" s="22" t="n">
        <f aca="false">INT((AV10-DATE(YEAR(AV10+3),1,3)+WEEKDAY(DATE(YEAR(AV10+3),1,3))+5)/7)</f>
        <v>38</v>
      </c>
      <c r="AW9" s="22" t="n">
        <f aca="false">INT((AW10-DATE(YEAR(AW10+3),1,3)+WEEKDAY(DATE(YEAR(AW10+3),1,3))+5)/7)</f>
        <v>39</v>
      </c>
      <c r="AX9" s="22" t="n">
        <f aca="false">INT((AX10-DATE(YEAR(AX10+3),1,3)+WEEKDAY(DATE(YEAR(AX10+3),1,3))+5)/7)</f>
        <v>40</v>
      </c>
    </row>
    <row r="10" customFormat="false" ht="30" hidden="false" customHeight="true" outlineLevel="0" collapsed="false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3" t="n">
        <f aca="false">$B$4-WEEKDAY($B$4,2)+1</f>
        <v>46391</v>
      </c>
      <c r="L10" s="23" t="n">
        <f aca="false">K10+7</f>
        <v>46398</v>
      </c>
      <c r="M10" s="23" t="n">
        <f aca="false">L10+7</f>
        <v>46405</v>
      </c>
      <c r="N10" s="23" t="n">
        <f aca="false">M10+7</f>
        <v>46412</v>
      </c>
      <c r="O10" s="23" t="n">
        <f aca="false">N10+7</f>
        <v>46419</v>
      </c>
      <c r="P10" s="23" t="n">
        <f aca="false">O10+7</f>
        <v>46426</v>
      </c>
      <c r="Q10" s="23" t="n">
        <f aca="false">P10+7</f>
        <v>46433</v>
      </c>
      <c r="R10" s="23" t="n">
        <f aca="false">Q10+7</f>
        <v>46440</v>
      </c>
      <c r="S10" s="23" t="n">
        <f aca="false">R10+7</f>
        <v>46447</v>
      </c>
      <c r="T10" s="23" t="n">
        <f aca="false">S10+7</f>
        <v>46454</v>
      </c>
      <c r="U10" s="23" t="n">
        <f aca="false">T10+7</f>
        <v>46461</v>
      </c>
      <c r="V10" s="23" t="n">
        <f aca="false">U10+7</f>
        <v>46468</v>
      </c>
      <c r="W10" s="23" t="n">
        <f aca="false">V10+7</f>
        <v>46475</v>
      </c>
      <c r="X10" s="23" t="n">
        <f aca="false">W10+7</f>
        <v>46482</v>
      </c>
      <c r="Y10" s="23" t="n">
        <f aca="false">X10+7</f>
        <v>46489</v>
      </c>
      <c r="Z10" s="23" t="n">
        <f aca="false">Y10+7</f>
        <v>46496</v>
      </c>
      <c r="AA10" s="23" t="n">
        <f aca="false">Z10+7</f>
        <v>46503</v>
      </c>
      <c r="AB10" s="23" t="n">
        <f aca="false">AA10+7</f>
        <v>46510</v>
      </c>
      <c r="AC10" s="23" t="n">
        <f aca="false">AB10+7</f>
        <v>46517</v>
      </c>
      <c r="AD10" s="23" t="n">
        <f aca="false">AC10+7</f>
        <v>46524</v>
      </c>
      <c r="AE10" s="23" t="n">
        <f aca="false">AD10+7</f>
        <v>46531</v>
      </c>
      <c r="AF10" s="23" t="n">
        <f aca="false">AE10+7</f>
        <v>46538</v>
      </c>
      <c r="AG10" s="23" t="n">
        <f aca="false">AF10+7</f>
        <v>46545</v>
      </c>
      <c r="AH10" s="23" t="n">
        <f aca="false">AG10+7</f>
        <v>46552</v>
      </c>
      <c r="AI10" s="23" t="n">
        <f aca="false">AH10+7</f>
        <v>46559</v>
      </c>
      <c r="AJ10" s="23" t="n">
        <f aca="false">AI10+7</f>
        <v>46566</v>
      </c>
      <c r="AK10" s="23" t="n">
        <f aca="false">AJ10+7</f>
        <v>46573</v>
      </c>
      <c r="AL10" s="23" t="n">
        <f aca="false">AK10+7</f>
        <v>46580</v>
      </c>
      <c r="AM10" s="23" t="n">
        <f aca="false">AL10+7</f>
        <v>46587</v>
      </c>
      <c r="AN10" s="23" t="n">
        <f aca="false">AM10+7</f>
        <v>46594</v>
      </c>
      <c r="AO10" s="23" t="n">
        <f aca="false">AN10+7</f>
        <v>46601</v>
      </c>
      <c r="AP10" s="23" t="n">
        <f aca="false">AO10+7</f>
        <v>46608</v>
      </c>
      <c r="AQ10" s="23" t="n">
        <f aca="false">AP10+7</f>
        <v>46615</v>
      </c>
      <c r="AR10" s="23" t="n">
        <f aca="false">AQ10+7</f>
        <v>46622</v>
      </c>
      <c r="AS10" s="23" t="n">
        <f aca="false">AR10+7</f>
        <v>46629</v>
      </c>
      <c r="AT10" s="23" t="n">
        <f aca="false">AS10+7</f>
        <v>46636</v>
      </c>
      <c r="AU10" s="23" t="n">
        <f aca="false">AT10+7</f>
        <v>46643</v>
      </c>
      <c r="AV10" s="23" t="n">
        <f aca="false">AU10+7</f>
        <v>46650</v>
      </c>
      <c r="AW10" s="23" t="n">
        <f aca="false">AV10+7</f>
        <v>46657</v>
      </c>
      <c r="AX10" s="23" t="n">
        <f aca="false">AW10+7</f>
        <v>46664</v>
      </c>
    </row>
    <row r="11" customFormat="false" ht="15" hidden="false" customHeight="false" outlineLevel="0" collapsed="false">
      <c r="A11" s="3" t="s">
        <v>42</v>
      </c>
      <c r="B11" s="3" t="s">
        <v>43</v>
      </c>
      <c r="C11" s="3" t="s">
        <v>44</v>
      </c>
      <c r="D11" s="24" t="n">
        <v>3</v>
      </c>
      <c r="E11" s="25" t="n">
        <v>46391</v>
      </c>
      <c r="F11" s="24" t="n">
        <v>5</v>
      </c>
      <c r="G11" s="26" t="n">
        <f aca="false">IF(OR(E11="",F11=""),"",WORKDAY(E11-1,F11,'Jours non travaillés'!$A$5:$A$34))</f>
        <v>46395</v>
      </c>
      <c r="H11" s="27" t="n">
        <v>1</v>
      </c>
      <c r="I11" s="28" t="n">
        <f aca="false">IF(G11="","",IF($B$5&lt;E11,0,IF($B$5&gt;=G11,1,NETWORKDAYS(E11,$B$5,'Jours non travaillés'!$A$5:$A$34)/F11)))</f>
        <v>1</v>
      </c>
      <c r="J11" s="5" t="str">
        <f aca="false">IF(G11="","",IF(N(H11)&gt;=1,"Terminé",IF($B$5&lt;E11,"À venir",IF(N(H11)&lt;I11-$B$6,"En retard","En cours"))))</f>
        <v>Terminé</v>
      </c>
      <c r="K11" s="29" t="n">
        <f aca="false">IF($G11="","",IF(AND($E11&lt;=K$10+6,$G11&gt;=K$10),IF(AND(N($H11)&gt;0,MIN(K$10+4,$G11)&lt;=$E11+ROUND(($G11-$E11+1)*N($H11),0)-1),2,1),""))</f>
        <v>2</v>
      </c>
      <c r="L11" s="29" t="str">
        <f aca="false">IF($G11="","",IF(AND($E11&lt;=L$10+6,$G11&gt;=L$10),IF(AND(N($H11)&gt;0,MIN(L$10+4,$G11)&lt;=$E11+ROUND(($G11-$E11+1)*N($H11),0)-1),2,1),""))</f>
        <v/>
      </c>
      <c r="M11" s="29" t="str">
        <f aca="false">IF($G11="","",IF(AND($E11&lt;=M$10+6,$G11&gt;=M$10),IF(AND(N($H11)&gt;0,MIN(M$10+4,$G11)&lt;=$E11+ROUND(($G11-$E11+1)*N($H11),0)-1),2,1),""))</f>
        <v/>
      </c>
      <c r="N11" s="29" t="str">
        <f aca="false">IF($G11="","",IF(AND($E11&lt;=N$10+6,$G11&gt;=N$10),IF(AND(N($H11)&gt;0,MIN(N$10+4,$G11)&lt;=$E11+ROUND(($G11-$E11+1)*N($H11),0)-1),2,1),""))</f>
        <v/>
      </c>
      <c r="O11" s="29" t="str">
        <f aca="false">IF($G11="","",IF(AND($E11&lt;=O$10+6,$G11&gt;=O$10),IF(AND(N($H11)&gt;0,MIN(O$10+4,$G11)&lt;=$E11+ROUND(($G11-$E11+1)*N($H11),0)-1),2,1),""))</f>
        <v/>
      </c>
      <c r="P11" s="29" t="str">
        <f aca="false">IF($G11="","",IF(AND($E11&lt;=P$10+6,$G11&gt;=P$10),IF(AND(N($H11)&gt;0,MIN(P$10+4,$G11)&lt;=$E11+ROUND(($G11-$E11+1)*N($H11),0)-1),2,1),""))</f>
        <v/>
      </c>
      <c r="Q11" s="29" t="str">
        <f aca="false">IF($G11="","",IF(AND($E11&lt;=Q$10+6,$G11&gt;=Q$10),IF(AND(N($H11)&gt;0,MIN(Q$10+4,$G11)&lt;=$E11+ROUND(($G11-$E11+1)*N($H11),0)-1),2,1),""))</f>
        <v/>
      </c>
      <c r="R11" s="29" t="str">
        <f aca="false">IF($G11="","",IF(AND($E11&lt;=R$10+6,$G11&gt;=R$10),IF(AND(N($H11)&gt;0,MIN(R$10+4,$G11)&lt;=$E11+ROUND(($G11-$E11+1)*N($H11),0)-1),2,1),""))</f>
        <v/>
      </c>
      <c r="S11" s="29" t="str">
        <f aca="false">IF($G11="","",IF(AND($E11&lt;=S$10+6,$G11&gt;=S$10),IF(AND(N($H11)&gt;0,MIN(S$10+4,$G11)&lt;=$E11+ROUND(($G11-$E11+1)*N($H11),0)-1),2,1),""))</f>
        <v/>
      </c>
      <c r="T11" s="29" t="str">
        <f aca="false">IF($G11="","",IF(AND($E11&lt;=T$10+6,$G11&gt;=T$10),IF(AND(N($H11)&gt;0,MIN(T$10+4,$G11)&lt;=$E11+ROUND(($G11-$E11+1)*N($H11),0)-1),2,1),""))</f>
        <v/>
      </c>
      <c r="U11" s="29" t="str">
        <f aca="false">IF($G11="","",IF(AND($E11&lt;=U$10+6,$G11&gt;=U$10),IF(AND(N($H11)&gt;0,MIN(U$10+4,$G11)&lt;=$E11+ROUND(($G11-$E11+1)*N($H11),0)-1),2,1),""))</f>
        <v/>
      </c>
      <c r="V11" s="29" t="str">
        <f aca="false">IF($G11="","",IF(AND($E11&lt;=V$10+6,$G11&gt;=V$10),IF(AND(N($H11)&gt;0,MIN(V$10+4,$G11)&lt;=$E11+ROUND(($G11-$E11+1)*N($H11),0)-1),2,1),""))</f>
        <v/>
      </c>
      <c r="W11" s="29" t="str">
        <f aca="false">IF($G11="","",IF(AND($E11&lt;=W$10+6,$G11&gt;=W$10),IF(AND(N($H11)&gt;0,MIN(W$10+4,$G11)&lt;=$E11+ROUND(($G11-$E11+1)*N($H11),0)-1),2,1),""))</f>
        <v/>
      </c>
      <c r="X11" s="29" t="str">
        <f aca="false">IF($G11="","",IF(AND($E11&lt;=X$10+6,$G11&gt;=X$10),IF(AND(N($H11)&gt;0,MIN(X$10+4,$G11)&lt;=$E11+ROUND(($G11-$E11+1)*N($H11),0)-1),2,1),""))</f>
        <v/>
      </c>
      <c r="Y11" s="29" t="str">
        <f aca="false">IF($G11="","",IF(AND($E11&lt;=Y$10+6,$G11&gt;=Y$10),IF(AND(N($H11)&gt;0,MIN(Y$10+4,$G11)&lt;=$E11+ROUND(($G11-$E11+1)*N($H11),0)-1),2,1),""))</f>
        <v/>
      </c>
      <c r="Z11" s="29" t="str">
        <f aca="false">IF($G11="","",IF(AND($E11&lt;=Z$10+6,$G11&gt;=Z$10),IF(AND(N($H11)&gt;0,MIN(Z$10+4,$G11)&lt;=$E11+ROUND(($G11-$E11+1)*N($H11),0)-1),2,1),""))</f>
        <v/>
      </c>
      <c r="AA11" s="29" t="str">
        <f aca="false">IF($G11="","",IF(AND($E11&lt;=AA$10+6,$G11&gt;=AA$10),IF(AND(N($H11)&gt;0,MIN(AA$10+4,$G11)&lt;=$E11+ROUND(($G11-$E11+1)*N($H11),0)-1),2,1),""))</f>
        <v/>
      </c>
      <c r="AB11" s="29" t="str">
        <f aca="false">IF($G11="","",IF(AND($E11&lt;=AB$10+6,$G11&gt;=AB$10),IF(AND(N($H11)&gt;0,MIN(AB$10+4,$G11)&lt;=$E11+ROUND(($G11-$E11+1)*N($H11),0)-1),2,1),""))</f>
        <v/>
      </c>
      <c r="AC11" s="29" t="str">
        <f aca="false">IF($G11="","",IF(AND($E11&lt;=AC$10+6,$G11&gt;=AC$10),IF(AND(N($H11)&gt;0,MIN(AC$10+4,$G11)&lt;=$E11+ROUND(($G11-$E11+1)*N($H11),0)-1),2,1),""))</f>
        <v/>
      </c>
      <c r="AD11" s="29" t="str">
        <f aca="false">IF($G11="","",IF(AND($E11&lt;=AD$10+6,$G11&gt;=AD$10),IF(AND(N($H11)&gt;0,MIN(AD$10+4,$G11)&lt;=$E11+ROUND(($G11-$E11+1)*N($H11),0)-1),2,1),""))</f>
        <v/>
      </c>
      <c r="AE11" s="29" t="str">
        <f aca="false">IF($G11="","",IF(AND($E11&lt;=AE$10+6,$G11&gt;=AE$10),IF(AND(N($H11)&gt;0,MIN(AE$10+4,$G11)&lt;=$E11+ROUND(($G11-$E11+1)*N($H11),0)-1),2,1),""))</f>
        <v/>
      </c>
      <c r="AF11" s="29" t="str">
        <f aca="false">IF($G11="","",IF(AND($E11&lt;=AF$10+6,$G11&gt;=AF$10),IF(AND(N($H11)&gt;0,MIN(AF$10+4,$G11)&lt;=$E11+ROUND(($G11-$E11+1)*N($H11),0)-1),2,1),""))</f>
        <v/>
      </c>
      <c r="AG11" s="29" t="str">
        <f aca="false">IF($G11="","",IF(AND($E11&lt;=AG$10+6,$G11&gt;=AG$10),IF(AND(N($H11)&gt;0,MIN(AG$10+4,$G11)&lt;=$E11+ROUND(($G11-$E11+1)*N($H11),0)-1),2,1),""))</f>
        <v/>
      </c>
      <c r="AH11" s="29" t="str">
        <f aca="false">IF($G11="","",IF(AND($E11&lt;=AH$10+6,$G11&gt;=AH$10),IF(AND(N($H11)&gt;0,MIN(AH$10+4,$G11)&lt;=$E11+ROUND(($G11-$E11+1)*N($H11),0)-1),2,1),""))</f>
        <v/>
      </c>
      <c r="AI11" s="29" t="str">
        <f aca="false">IF($G11="","",IF(AND($E11&lt;=AI$10+6,$G11&gt;=AI$10),IF(AND(N($H11)&gt;0,MIN(AI$10+4,$G11)&lt;=$E11+ROUND(($G11-$E11+1)*N($H11),0)-1),2,1),""))</f>
        <v/>
      </c>
      <c r="AJ11" s="29" t="str">
        <f aca="false">IF($G11="","",IF(AND($E11&lt;=AJ$10+6,$G11&gt;=AJ$10),IF(AND(N($H11)&gt;0,MIN(AJ$10+4,$G11)&lt;=$E11+ROUND(($G11-$E11+1)*N($H11),0)-1),2,1),""))</f>
        <v/>
      </c>
      <c r="AK11" s="29" t="str">
        <f aca="false">IF($G11="","",IF(AND($E11&lt;=AK$10+6,$G11&gt;=AK$10),IF(AND(N($H11)&gt;0,MIN(AK$10+4,$G11)&lt;=$E11+ROUND(($G11-$E11+1)*N($H11),0)-1),2,1),""))</f>
        <v/>
      </c>
      <c r="AL11" s="29" t="str">
        <f aca="false">IF($G11="","",IF(AND($E11&lt;=AL$10+6,$G11&gt;=AL$10),IF(AND(N($H11)&gt;0,MIN(AL$10+4,$G11)&lt;=$E11+ROUND(($G11-$E11+1)*N($H11),0)-1),2,1),""))</f>
        <v/>
      </c>
      <c r="AM11" s="29" t="str">
        <f aca="false">IF($G11="","",IF(AND($E11&lt;=AM$10+6,$G11&gt;=AM$10),IF(AND(N($H11)&gt;0,MIN(AM$10+4,$G11)&lt;=$E11+ROUND(($G11-$E11+1)*N($H11),0)-1),2,1),""))</f>
        <v/>
      </c>
      <c r="AN11" s="29" t="str">
        <f aca="false">IF($G11="","",IF(AND($E11&lt;=AN$10+6,$G11&gt;=AN$10),IF(AND(N($H11)&gt;0,MIN(AN$10+4,$G11)&lt;=$E11+ROUND(($G11-$E11+1)*N($H11),0)-1),2,1),""))</f>
        <v/>
      </c>
      <c r="AO11" s="29" t="str">
        <f aca="false">IF($G11="","",IF(AND($E11&lt;=AO$10+6,$G11&gt;=AO$10),IF(AND(N($H11)&gt;0,MIN(AO$10+4,$G11)&lt;=$E11+ROUND(($G11-$E11+1)*N($H11),0)-1),2,1),""))</f>
        <v/>
      </c>
      <c r="AP11" s="29" t="str">
        <f aca="false">IF($G11="","",IF(AND($E11&lt;=AP$10+6,$G11&gt;=AP$10),IF(AND(N($H11)&gt;0,MIN(AP$10+4,$G11)&lt;=$E11+ROUND(($G11-$E11+1)*N($H11),0)-1),2,1),""))</f>
        <v/>
      </c>
      <c r="AQ11" s="29" t="str">
        <f aca="false">IF($G11="","",IF(AND($E11&lt;=AQ$10+6,$G11&gt;=AQ$10),IF(AND(N($H11)&gt;0,MIN(AQ$10+4,$G11)&lt;=$E11+ROUND(($G11-$E11+1)*N($H11),0)-1),2,1),""))</f>
        <v/>
      </c>
      <c r="AR11" s="29" t="str">
        <f aca="false">IF($G11="","",IF(AND($E11&lt;=AR$10+6,$G11&gt;=AR$10),IF(AND(N($H11)&gt;0,MIN(AR$10+4,$G11)&lt;=$E11+ROUND(($G11-$E11+1)*N($H11),0)-1),2,1),""))</f>
        <v/>
      </c>
      <c r="AS11" s="29" t="str">
        <f aca="false">IF($G11="","",IF(AND($E11&lt;=AS$10+6,$G11&gt;=AS$10),IF(AND(N($H11)&gt;0,MIN(AS$10+4,$G11)&lt;=$E11+ROUND(($G11-$E11+1)*N($H11),0)-1),2,1),""))</f>
        <v/>
      </c>
      <c r="AT11" s="29" t="str">
        <f aca="false">IF($G11="","",IF(AND($E11&lt;=AT$10+6,$G11&gt;=AT$10),IF(AND(N($H11)&gt;0,MIN(AT$10+4,$G11)&lt;=$E11+ROUND(($G11-$E11+1)*N($H11),0)-1),2,1),""))</f>
        <v/>
      </c>
      <c r="AU11" s="29" t="str">
        <f aca="false">IF($G11="","",IF(AND($E11&lt;=AU$10+6,$G11&gt;=AU$10),IF(AND(N($H11)&gt;0,MIN(AU$10+4,$G11)&lt;=$E11+ROUND(($G11-$E11+1)*N($H11),0)-1),2,1),""))</f>
        <v/>
      </c>
      <c r="AV11" s="29" t="str">
        <f aca="false">IF($G11="","",IF(AND($E11&lt;=AV$10+6,$G11&gt;=AV$10),IF(AND(N($H11)&gt;0,MIN(AV$10+4,$G11)&lt;=$E11+ROUND(($G11-$E11+1)*N($H11),0)-1),2,1),""))</f>
        <v/>
      </c>
      <c r="AW11" s="29" t="str">
        <f aca="false">IF($G11="","",IF(AND($E11&lt;=AW$10+6,$G11&gt;=AW$10),IF(AND(N($H11)&gt;0,MIN(AW$10+4,$G11)&lt;=$E11+ROUND(($G11-$E11+1)*N($H11),0)-1),2,1),""))</f>
        <v/>
      </c>
      <c r="AX11" s="29" t="str">
        <f aca="false">IF($G11="","",IF(AND($E11&lt;=AX$10+6,$G11&gt;=AX$10),IF(AND(N($H11)&gt;0,MIN(AX$10+4,$G11)&lt;=$E11+ROUND(($G11-$E11+1)*N($H11),0)-1),2,1),""))</f>
        <v/>
      </c>
    </row>
    <row r="12" customFormat="false" ht="15" hidden="false" customHeight="false" outlineLevel="0" collapsed="false">
      <c r="A12" s="3" t="s">
        <v>45</v>
      </c>
      <c r="B12" s="3" t="s">
        <v>46</v>
      </c>
      <c r="C12" s="3" t="s">
        <v>47</v>
      </c>
      <c r="D12" s="24" t="n">
        <v>4</v>
      </c>
      <c r="E12" s="25" t="n">
        <v>46398</v>
      </c>
      <c r="F12" s="24" t="n">
        <v>8</v>
      </c>
      <c r="G12" s="26" t="n">
        <f aca="false">IF(OR(E12="",F12=""),"",WORKDAY(E12-1,F12,'Jours non travaillés'!$A$5:$A$34))</f>
        <v>46407</v>
      </c>
      <c r="H12" s="27" t="n">
        <v>1</v>
      </c>
      <c r="I12" s="28" t="n">
        <f aca="false">IF(G12="","",IF($B$5&lt;E12,0,IF($B$5&gt;=G12,1,NETWORKDAYS(E12,$B$5,'Jours non travaillés'!$A$5:$A$34)/F12)))</f>
        <v>1</v>
      </c>
      <c r="J12" s="5" t="str">
        <f aca="false">IF(G12="","",IF(N(H12)&gt;=1,"Terminé",IF($B$5&lt;E12,"À venir",IF(N(H12)&lt;I12-$B$6,"En retard","En cours"))))</f>
        <v>Terminé</v>
      </c>
      <c r="K12" s="29" t="str">
        <f aca="false">IF($G12="","",IF(AND($E12&lt;=K$10+6,$G12&gt;=K$10),IF(AND(N($H12)&gt;0,MIN(K$10+4,$G12)&lt;=$E12+ROUND(($G12-$E12+1)*N($H12),0)-1),2,1),""))</f>
        <v/>
      </c>
      <c r="L12" s="29" t="n">
        <f aca="false">IF($G12="","",IF(AND($E12&lt;=L$10+6,$G12&gt;=L$10),IF(AND(N($H12)&gt;0,MIN(L$10+4,$G12)&lt;=$E12+ROUND(($G12-$E12+1)*N($H12),0)-1),2,1),""))</f>
        <v>2</v>
      </c>
      <c r="M12" s="29" t="n">
        <f aca="false">IF($G12="","",IF(AND($E12&lt;=M$10+6,$G12&gt;=M$10),IF(AND(N($H12)&gt;0,MIN(M$10+4,$G12)&lt;=$E12+ROUND(($G12-$E12+1)*N($H12),0)-1),2,1),""))</f>
        <v>2</v>
      </c>
      <c r="N12" s="29" t="str">
        <f aca="false">IF($G12="","",IF(AND($E12&lt;=N$10+6,$G12&gt;=N$10),IF(AND(N($H12)&gt;0,MIN(N$10+4,$G12)&lt;=$E12+ROUND(($G12-$E12+1)*N($H12),0)-1),2,1),""))</f>
        <v/>
      </c>
      <c r="O12" s="29" t="str">
        <f aca="false">IF($G12="","",IF(AND($E12&lt;=O$10+6,$G12&gt;=O$10),IF(AND(N($H12)&gt;0,MIN(O$10+4,$G12)&lt;=$E12+ROUND(($G12-$E12+1)*N($H12),0)-1),2,1),""))</f>
        <v/>
      </c>
      <c r="P12" s="29" t="str">
        <f aca="false">IF($G12="","",IF(AND($E12&lt;=P$10+6,$G12&gt;=P$10),IF(AND(N($H12)&gt;0,MIN(P$10+4,$G12)&lt;=$E12+ROUND(($G12-$E12+1)*N($H12),0)-1),2,1),""))</f>
        <v/>
      </c>
      <c r="Q12" s="29" t="str">
        <f aca="false">IF($G12="","",IF(AND($E12&lt;=Q$10+6,$G12&gt;=Q$10),IF(AND(N($H12)&gt;0,MIN(Q$10+4,$G12)&lt;=$E12+ROUND(($G12-$E12+1)*N($H12),0)-1),2,1),""))</f>
        <v/>
      </c>
      <c r="R12" s="29" t="str">
        <f aca="false">IF($G12="","",IF(AND($E12&lt;=R$10+6,$G12&gt;=R$10),IF(AND(N($H12)&gt;0,MIN(R$10+4,$G12)&lt;=$E12+ROUND(($G12-$E12+1)*N($H12),0)-1),2,1),""))</f>
        <v/>
      </c>
      <c r="S12" s="29" t="str">
        <f aca="false">IF($G12="","",IF(AND($E12&lt;=S$10+6,$G12&gt;=S$10),IF(AND(N($H12)&gt;0,MIN(S$10+4,$G12)&lt;=$E12+ROUND(($G12-$E12+1)*N($H12),0)-1),2,1),""))</f>
        <v/>
      </c>
      <c r="T12" s="29" t="str">
        <f aca="false">IF($G12="","",IF(AND($E12&lt;=T$10+6,$G12&gt;=T$10),IF(AND(N($H12)&gt;0,MIN(T$10+4,$G12)&lt;=$E12+ROUND(($G12-$E12+1)*N($H12),0)-1),2,1),""))</f>
        <v/>
      </c>
      <c r="U12" s="29" t="str">
        <f aca="false">IF($G12="","",IF(AND($E12&lt;=U$10+6,$G12&gt;=U$10),IF(AND(N($H12)&gt;0,MIN(U$10+4,$G12)&lt;=$E12+ROUND(($G12-$E12+1)*N($H12),0)-1),2,1),""))</f>
        <v/>
      </c>
      <c r="V12" s="29" t="str">
        <f aca="false">IF($G12="","",IF(AND($E12&lt;=V$10+6,$G12&gt;=V$10),IF(AND(N($H12)&gt;0,MIN(V$10+4,$G12)&lt;=$E12+ROUND(($G12-$E12+1)*N($H12),0)-1),2,1),""))</f>
        <v/>
      </c>
      <c r="W12" s="29" t="str">
        <f aca="false">IF($G12="","",IF(AND($E12&lt;=W$10+6,$G12&gt;=W$10),IF(AND(N($H12)&gt;0,MIN(W$10+4,$G12)&lt;=$E12+ROUND(($G12-$E12+1)*N($H12),0)-1),2,1),""))</f>
        <v/>
      </c>
      <c r="X12" s="29" t="str">
        <f aca="false">IF($G12="","",IF(AND($E12&lt;=X$10+6,$G12&gt;=X$10),IF(AND(N($H12)&gt;0,MIN(X$10+4,$G12)&lt;=$E12+ROUND(($G12-$E12+1)*N($H12),0)-1),2,1),""))</f>
        <v/>
      </c>
      <c r="Y12" s="29" t="str">
        <f aca="false">IF($G12="","",IF(AND($E12&lt;=Y$10+6,$G12&gt;=Y$10),IF(AND(N($H12)&gt;0,MIN(Y$10+4,$G12)&lt;=$E12+ROUND(($G12-$E12+1)*N($H12),0)-1),2,1),""))</f>
        <v/>
      </c>
      <c r="Z12" s="29" t="str">
        <f aca="false">IF($G12="","",IF(AND($E12&lt;=Z$10+6,$G12&gt;=Z$10),IF(AND(N($H12)&gt;0,MIN(Z$10+4,$G12)&lt;=$E12+ROUND(($G12-$E12+1)*N($H12),0)-1),2,1),""))</f>
        <v/>
      </c>
      <c r="AA12" s="29" t="str">
        <f aca="false">IF($G12="","",IF(AND($E12&lt;=AA$10+6,$G12&gt;=AA$10),IF(AND(N($H12)&gt;0,MIN(AA$10+4,$G12)&lt;=$E12+ROUND(($G12-$E12+1)*N($H12),0)-1),2,1),""))</f>
        <v/>
      </c>
      <c r="AB12" s="29" t="str">
        <f aca="false">IF($G12="","",IF(AND($E12&lt;=AB$10+6,$G12&gt;=AB$10),IF(AND(N($H12)&gt;0,MIN(AB$10+4,$G12)&lt;=$E12+ROUND(($G12-$E12+1)*N($H12),0)-1),2,1),""))</f>
        <v/>
      </c>
      <c r="AC12" s="29" t="str">
        <f aca="false">IF($G12="","",IF(AND($E12&lt;=AC$10+6,$G12&gt;=AC$10),IF(AND(N($H12)&gt;0,MIN(AC$10+4,$G12)&lt;=$E12+ROUND(($G12-$E12+1)*N($H12),0)-1),2,1),""))</f>
        <v/>
      </c>
      <c r="AD12" s="29" t="str">
        <f aca="false">IF($G12="","",IF(AND($E12&lt;=AD$10+6,$G12&gt;=AD$10),IF(AND(N($H12)&gt;0,MIN(AD$10+4,$G12)&lt;=$E12+ROUND(($G12-$E12+1)*N($H12),0)-1),2,1),""))</f>
        <v/>
      </c>
      <c r="AE12" s="29" t="str">
        <f aca="false">IF($G12="","",IF(AND($E12&lt;=AE$10+6,$G12&gt;=AE$10),IF(AND(N($H12)&gt;0,MIN(AE$10+4,$G12)&lt;=$E12+ROUND(($G12-$E12+1)*N($H12),0)-1),2,1),""))</f>
        <v/>
      </c>
      <c r="AF12" s="29" t="str">
        <f aca="false">IF($G12="","",IF(AND($E12&lt;=AF$10+6,$G12&gt;=AF$10),IF(AND(N($H12)&gt;0,MIN(AF$10+4,$G12)&lt;=$E12+ROUND(($G12-$E12+1)*N($H12),0)-1),2,1),""))</f>
        <v/>
      </c>
      <c r="AG12" s="29" t="str">
        <f aca="false">IF($G12="","",IF(AND($E12&lt;=AG$10+6,$G12&gt;=AG$10),IF(AND(N($H12)&gt;0,MIN(AG$10+4,$G12)&lt;=$E12+ROUND(($G12-$E12+1)*N($H12),0)-1),2,1),""))</f>
        <v/>
      </c>
      <c r="AH12" s="29" t="str">
        <f aca="false">IF($G12="","",IF(AND($E12&lt;=AH$10+6,$G12&gt;=AH$10),IF(AND(N($H12)&gt;0,MIN(AH$10+4,$G12)&lt;=$E12+ROUND(($G12-$E12+1)*N($H12),0)-1),2,1),""))</f>
        <v/>
      </c>
      <c r="AI12" s="29" t="str">
        <f aca="false">IF($G12="","",IF(AND($E12&lt;=AI$10+6,$G12&gt;=AI$10),IF(AND(N($H12)&gt;0,MIN(AI$10+4,$G12)&lt;=$E12+ROUND(($G12-$E12+1)*N($H12),0)-1),2,1),""))</f>
        <v/>
      </c>
      <c r="AJ12" s="29" t="str">
        <f aca="false">IF($G12="","",IF(AND($E12&lt;=AJ$10+6,$G12&gt;=AJ$10),IF(AND(N($H12)&gt;0,MIN(AJ$10+4,$G12)&lt;=$E12+ROUND(($G12-$E12+1)*N($H12),0)-1),2,1),""))</f>
        <v/>
      </c>
      <c r="AK12" s="29" t="str">
        <f aca="false">IF($G12="","",IF(AND($E12&lt;=AK$10+6,$G12&gt;=AK$10),IF(AND(N($H12)&gt;0,MIN(AK$10+4,$G12)&lt;=$E12+ROUND(($G12-$E12+1)*N($H12),0)-1),2,1),""))</f>
        <v/>
      </c>
      <c r="AL12" s="29" t="str">
        <f aca="false">IF($G12="","",IF(AND($E12&lt;=AL$10+6,$G12&gt;=AL$10),IF(AND(N($H12)&gt;0,MIN(AL$10+4,$G12)&lt;=$E12+ROUND(($G12-$E12+1)*N($H12),0)-1),2,1),""))</f>
        <v/>
      </c>
      <c r="AM12" s="29" t="str">
        <f aca="false">IF($G12="","",IF(AND($E12&lt;=AM$10+6,$G12&gt;=AM$10),IF(AND(N($H12)&gt;0,MIN(AM$10+4,$G12)&lt;=$E12+ROUND(($G12-$E12+1)*N($H12),0)-1),2,1),""))</f>
        <v/>
      </c>
      <c r="AN12" s="29" t="str">
        <f aca="false">IF($G12="","",IF(AND($E12&lt;=AN$10+6,$G12&gt;=AN$10),IF(AND(N($H12)&gt;0,MIN(AN$10+4,$G12)&lt;=$E12+ROUND(($G12-$E12+1)*N($H12),0)-1),2,1),""))</f>
        <v/>
      </c>
      <c r="AO12" s="29" t="str">
        <f aca="false">IF($G12="","",IF(AND($E12&lt;=AO$10+6,$G12&gt;=AO$10),IF(AND(N($H12)&gt;0,MIN(AO$10+4,$G12)&lt;=$E12+ROUND(($G12-$E12+1)*N($H12),0)-1),2,1),""))</f>
        <v/>
      </c>
      <c r="AP12" s="29" t="str">
        <f aca="false">IF($G12="","",IF(AND($E12&lt;=AP$10+6,$G12&gt;=AP$10),IF(AND(N($H12)&gt;0,MIN(AP$10+4,$G12)&lt;=$E12+ROUND(($G12-$E12+1)*N($H12),0)-1),2,1),""))</f>
        <v/>
      </c>
      <c r="AQ12" s="29" t="str">
        <f aca="false">IF($G12="","",IF(AND($E12&lt;=AQ$10+6,$G12&gt;=AQ$10),IF(AND(N($H12)&gt;0,MIN(AQ$10+4,$G12)&lt;=$E12+ROUND(($G12-$E12+1)*N($H12),0)-1),2,1),""))</f>
        <v/>
      </c>
      <c r="AR12" s="29" t="str">
        <f aca="false">IF($G12="","",IF(AND($E12&lt;=AR$10+6,$G12&gt;=AR$10),IF(AND(N($H12)&gt;0,MIN(AR$10+4,$G12)&lt;=$E12+ROUND(($G12-$E12+1)*N($H12),0)-1),2,1),""))</f>
        <v/>
      </c>
      <c r="AS12" s="29" t="str">
        <f aca="false">IF($G12="","",IF(AND($E12&lt;=AS$10+6,$G12&gt;=AS$10),IF(AND(N($H12)&gt;0,MIN(AS$10+4,$G12)&lt;=$E12+ROUND(($G12-$E12+1)*N($H12),0)-1),2,1),""))</f>
        <v/>
      </c>
      <c r="AT12" s="29" t="str">
        <f aca="false">IF($G12="","",IF(AND($E12&lt;=AT$10+6,$G12&gt;=AT$10),IF(AND(N($H12)&gt;0,MIN(AT$10+4,$G12)&lt;=$E12+ROUND(($G12-$E12+1)*N($H12),0)-1),2,1),""))</f>
        <v/>
      </c>
      <c r="AU12" s="29" t="str">
        <f aca="false">IF($G12="","",IF(AND($E12&lt;=AU$10+6,$G12&gt;=AU$10),IF(AND(N($H12)&gt;0,MIN(AU$10+4,$G12)&lt;=$E12+ROUND(($G12-$E12+1)*N($H12),0)-1),2,1),""))</f>
        <v/>
      </c>
      <c r="AV12" s="29" t="str">
        <f aca="false">IF($G12="","",IF(AND($E12&lt;=AV$10+6,$G12&gt;=AV$10),IF(AND(N($H12)&gt;0,MIN(AV$10+4,$G12)&lt;=$E12+ROUND(($G12-$E12+1)*N($H12),0)-1),2,1),""))</f>
        <v/>
      </c>
      <c r="AW12" s="29" t="str">
        <f aca="false">IF($G12="","",IF(AND($E12&lt;=AW$10+6,$G12&gt;=AW$10),IF(AND(N($H12)&gt;0,MIN(AW$10+4,$G12)&lt;=$E12+ROUND(($G12-$E12+1)*N($H12),0)-1),2,1),""))</f>
        <v/>
      </c>
      <c r="AX12" s="29" t="str">
        <f aca="false">IF($G12="","",IF(AND($E12&lt;=AX$10+6,$G12&gt;=AX$10),IF(AND(N($H12)&gt;0,MIN(AX$10+4,$G12)&lt;=$E12+ROUND(($G12-$E12+1)*N($H12),0)-1),2,1),""))</f>
        <v/>
      </c>
    </row>
    <row r="13" customFormat="false" ht="15" hidden="false" customHeight="false" outlineLevel="0" collapsed="false">
      <c r="A13" s="3" t="s">
        <v>48</v>
      </c>
      <c r="B13" s="3" t="s">
        <v>49</v>
      </c>
      <c r="C13" s="3" t="s">
        <v>44</v>
      </c>
      <c r="D13" s="24" t="n">
        <v>6</v>
      </c>
      <c r="E13" s="25" t="n">
        <v>46408</v>
      </c>
      <c r="F13" s="24" t="n">
        <v>15</v>
      </c>
      <c r="G13" s="26" t="n">
        <f aca="false">IF(OR(E13="",F13=""),"",WORKDAY(E13-1,F13,'Jours non travaillés'!$A$5:$A$34))</f>
        <v>46428</v>
      </c>
      <c r="H13" s="27" t="n">
        <v>1</v>
      </c>
      <c r="I13" s="28" t="n">
        <f aca="false">IF(G13="","",IF($B$5&lt;E13,0,IF($B$5&gt;=G13,1,NETWORKDAYS(E13,$B$5,'Jours non travaillés'!$A$5:$A$34)/F13)))</f>
        <v>1</v>
      </c>
      <c r="J13" s="5" t="str">
        <f aca="false">IF(G13="","",IF(N(H13)&gt;=1,"Terminé",IF($B$5&lt;E13,"À venir",IF(N(H13)&lt;I13-$B$6,"En retard","En cours"))))</f>
        <v>Terminé</v>
      </c>
      <c r="K13" s="29" t="str">
        <f aca="false">IF($G13="","",IF(AND($E13&lt;=K$10+6,$G13&gt;=K$10),IF(AND(N($H13)&gt;0,MIN(K$10+4,$G13)&lt;=$E13+ROUND(($G13-$E13+1)*N($H13),0)-1),2,1),""))</f>
        <v/>
      </c>
      <c r="L13" s="29" t="str">
        <f aca="false">IF($G13="","",IF(AND($E13&lt;=L$10+6,$G13&gt;=L$10),IF(AND(N($H13)&gt;0,MIN(L$10+4,$G13)&lt;=$E13+ROUND(($G13-$E13+1)*N($H13),0)-1),2,1),""))</f>
        <v/>
      </c>
      <c r="M13" s="29" t="n">
        <f aca="false">IF($G13="","",IF(AND($E13&lt;=M$10+6,$G13&gt;=M$10),IF(AND(N($H13)&gt;0,MIN(M$10+4,$G13)&lt;=$E13+ROUND(($G13-$E13+1)*N($H13),0)-1),2,1),""))</f>
        <v>2</v>
      </c>
      <c r="N13" s="29" t="n">
        <f aca="false">IF($G13="","",IF(AND($E13&lt;=N$10+6,$G13&gt;=N$10),IF(AND(N($H13)&gt;0,MIN(N$10+4,$G13)&lt;=$E13+ROUND(($G13-$E13+1)*N($H13),0)-1),2,1),""))</f>
        <v>2</v>
      </c>
      <c r="O13" s="29" t="n">
        <f aca="false">IF($G13="","",IF(AND($E13&lt;=O$10+6,$G13&gt;=O$10),IF(AND(N($H13)&gt;0,MIN(O$10+4,$G13)&lt;=$E13+ROUND(($G13-$E13+1)*N($H13),0)-1),2,1),""))</f>
        <v>2</v>
      </c>
      <c r="P13" s="29" t="n">
        <f aca="false">IF($G13="","",IF(AND($E13&lt;=P$10+6,$G13&gt;=P$10),IF(AND(N($H13)&gt;0,MIN(P$10+4,$G13)&lt;=$E13+ROUND(($G13-$E13+1)*N($H13),0)-1),2,1),""))</f>
        <v>2</v>
      </c>
      <c r="Q13" s="29" t="str">
        <f aca="false">IF($G13="","",IF(AND($E13&lt;=Q$10+6,$G13&gt;=Q$10),IF(AND(N($H13)&gt;0,MIN(Q$10+4,$G13)&lt;=$E13+ROUND(($G13-$E13+1)*N($H13),0)-1),2,1),""))</f>
        <v/>
      </c>
      <c r="R13" s="29" t="str">
        <f aca="false">IF($G13="","",IF(AND($E13&lt;=R$10+6,$G13&gt;=R$10),IF(AND(N($H13)&gt;0,MIN(R$10+4,$G13)&lt;=$E13+ROUND(($G13-$E13+1)*N($H13),0)-1),2,1),""))</f>
        <v/>
      </c>
      <c r="S13" s="29" t="str">
        <f aca="false">IF($G13="","",IF(AND($E13&lt;=S$10+6,$G13&gt;=S$10),IF(AND(N($H13)&gt;0,MIN(S$10+4,$G13)&lt;=$E13+ROUND(($G13-$E13+1)*N($H13),0)-1),2,1),""))</f>
        <v/>
      </c>
      <c r="T13" s="29" t="str">
        <f aca="false">IF($G13="","",IF(AND($E13&lt;=T$10+6,$G13&gt;=T$10),IF(AND(N($H13)&gt;0,MIN(T$10+4,$G13)&lt;=$E13+ROUND(($G13-$E13+1)*N($H13),0)-1),2,1),""))</f>
        <v/>
      </c>
      <c r="U13" s="29" t="str">
        <f aca="false">IF($G13="","",IF(AND($E13&lt;=U$10+6,$G13&gt;=U$10),IF(AND(N($H13)&gt;0,MIN(U$10+4,$G13)&lt;=$E13+ROUND(($G13-$E13+1)*N($H13),0)-1),2,1),""))</f>
        <v/>
      </c>
      <c r="V13" s="29" t="str">
        <f aca="false">IF($G13="","",IF(AND($E13&lt;=V$10+6,$G13&gt;=V$10),IF(AND(N($H13)&gt;0,MIN(V$10+4,$G13)&lt;=$E13+ROUND(($G13-$E13+1)*N($H13),0)-1),2,1),""))</f>
        <v/>
      </c>
      <c r="W13" s="29" t="str">
        <f aca="false">IF($G13="","",IF(AND($E13&lt;=W$10+6,$G13&gt;=W$10),IF(AND(N($H13)&gt;0,MIN(W$10+4,$G13)&lt;=$E13+ROUND(($G13-$E13+1)*N($H13),0)-1),2,1),""))</f>
        <v/>
      </c>
      <c r="X13" s="29" t="str">
        <f aca="false">IF($G13="","",IF(AND($E13&lt;=X$10+6,$G13&gt;=X$10),IF(AND(N($H13)&gt;0,MIN(X$10+4,$G13)&lt;=$E13+ROUND(($G13-$E13+1)*N($H13),0)-1),2,1),""))</f>
        <v/>
      </c>
      <c r="Y13" s="29" t="str">
        <f aca="false">IF($G13="","",IF(AND($E13&lt;=Y$10+6,$G13&gt;=Y$10),IF(AND(N($H13)&gt;0,MIN(Y$10+4,$G13)&lt;=$E13+ROUND(($G13-$E13+1)*N($H13),0)-1),2,1),""))</f>
        <v/>
      </c>
      <c r="Z13" s="29" t="str">
        <f aca="false">IF($G13="","",IF(AND($E13&lt;=Z$10+6,$G13&gt;=Z$10),IF(AND(N($H13)&gt;0,MIN(Z$10+4,$G13)&lt;=$E13+ROUND(($G13-$E13+1)*N($H13),0)-1),2,1),""))</f>
        <v/>
      </c>
      <c r="AA13" s="29" t="str">
        <f aca="false">IF($G13="","",IF(AND($E13&lt;=AA$10+6,$G13&gt;=AA$10),IF(AND(N($H13)&gt;0,MIN(AA$10+4,$G13)&lt;=$E13+ROUND(($G13-$E13+1)*N($H13),0)-1),2,1),""))</f>
        <v/>
      </c>
      <c r="AB13" s="29" t="str">
        <f aca="false">IF($G13="","",IF(AND($E13&lt;=AB$10+6,$G13&gt;=AB$10),IF(AND(N($H13)&gt;0,MIN(AB$10+4,$G13)&lt;=$E13+ROUND(($G13-$E13+1)*N($H13),0)-1),2,1),""))</f>
        <v/>
      </c>
      <c r="AC13" s="29" t="str">
        <f aca="false">IF($G13="","",IF(AND($E13&lt;=AC$10+6,$G13&gt;=AC$10),IF(AND(N($H13)&gt;0,MIN(AC$10+4,$G13)&lt;=$E13+ROUND(($G13-$E13+1)*N($H13),0)-1),2,1),""))</f>
        <v/>
      </c>
      <c r="AD13" s="29" t="str">
        <f aca="false">IF($G13="","",IF(AND($E13&lt;=AD$10+6,$G13&gt;=AD$10),IF(AND(N($H13)&gt;0,MIN(AD$10+4,$G13)&lt;=$E13+ROUND(($G13-$E13+1)*N($H13),0)-1),2,1),""))</f>
        <v/>
      </c>
      <c r="AE13" s="29" t="str">
        <f aca="false">IF($G13="","",IF(AND($E13&lt;=AE$10+6,$G13&gt;=AE$10),IF(AND(N($H13)&gt;0,MIN(AE$10+4,$G13)&lt;=$E13+ROUND(($G13-$E13+1)*N($H13),0)-1),2,1),""))</f>
        <v/>
      </c>
      <c r="AF13" s="29" t="str">
        <f aca="false">IF($G13="","",IF(AND($E13&lt;=AF$10+6,$G13&gt;=AF$10),IF(AND(N($H13)&gt;0,MIN(AF$10+4,$G13)&lt;=$E13+ROUND(($G13-$E13+1)*N($H13),0)-1),2,1),""))</f>
        <v/>
      </c>
      <c r="AG13" s="29" t="str">
        <f aca="false">IF($G13="","",IF(AND($E13&lt;=AG$10+6,$G13&gt;=AG$10),IF(AND(N($H13)&gt;0,MIN(AG$10+4,$G13)&lt;=$E13+ROUND(($G13-$E13+1)*N($H13),0)-1),2,1),""))</f>
        <v/>
      </c>
      <c r="AH13" s="29" t="str">
        <f aca="false">IF($G13="","",IF(AND($E13&lt;=AH$10+6,$G13&gt;=AH$10),IF(AND(N($H13)&gt;0,MIN(AH$10+4,$G13)&lt;=$E13+ROUND(($G13-$E13+1)*N($H13),0)-1),2,1),""))</f>
        <v/>
      </c>
      <c r="AI13" s="29" t="str">
        <f aca="false">IF($G13="","",IF(AND($E13&lt;=AI$10+6,$G13&gt;=AI$10),IF(AND(N($H13)&gt;0,MIN(AI$10+4,$G13)&lt;=$E13+ROUND(($G13-$E13+1)*N($H13),0)-1),2,1),""))</f>
        <v/>
      </c>
      <c r="AJ13" s="29" t="str">
        <f aca="false">IF($G13="","",IF(AND($E13&lt;=AJ$10+6,$G13&gt;=AJ$10),IF(AND(N($H13)&gt;0,MIN(AJ$10+4,$G13)&lt;=$E13+ROUND(($G13-$E13+1)*N($H13),0)-1),2,1),""))</f>
        <v/>
      </c>
      <c r="AK13" s="29" t="str">
        <f aca="false">IF($G13="","",IF(AND($E13&lt;=AK$10+6,$G13&gt;=AK$10),IF(AND(N($H13)&gt;0,MIN(AK$10+4,$G13)&lt;=$E13+ROUND(($G13-$E13+1)*N($H13),0)-1),2,1),""))</f>
        <v/>
      </c>
      <c r="AL13" s="29" t="str">
        <f aca="false">IF($G13="","",IF(AND($E13&lt;=AL$10+6,$G13&gt;=AL$10),IF(AND(N($H13)&gt;0,MIN(AL$10+4,$G13)&lt;=$E13+ROUND(($G13-$E13+1)*N($H13),0)-1),2,1),""))</f>
        <v/>
      </c>
      <c r="AM13" s="29" t="str">
        <f aca="false">IF($G13="","",IF(AND($E13&lt;=AM$10+6,$G13&gt;=AM$10),IF(AND(N($H13)&gt;0,MIN(AM$10+4,$G13)&lt;=$E13+ROUND(($G13-$E13+1)*N($H13),0)-1),2,1),""))</f>
        <v/>
      </c>
      <c r="AN13" s="29" t="str">
        <f aca="false">IF($G13="","",IF(AND($E13&lt;=AN$10+6,$G13&gt;=AN$10),IF(AND(N($H13)&gt;0,MIN(AN$10+4,$G13)&lt;=$E13+ROUND(($G13-$E13+1)*N($H13),0)-1),2,1),""))</f>
        <v/>
      </c>
      <c r="AO13" s="29" t="str">
        <f aca="false">IF($G13="","",IF(AND($E13&lt;=AO$10+6,$G13&gt;=AO$10),IF(AND(N($H13)&gt;0,MIN(AO$10+4,$G13)&lt;=$E13+ROUND(($G13-$E13+1)*N($H13),0)-1),2,1),""))</f>
        <v/>
      </c>
      <c r="AP13" s="29" t="str">
        <f aca="false">IF($G13="","",IF(AND($E13&lt;=AP$10+6,$G13&gt;=AP$10),IF(AND(N($H13)&gt;0,MIN(AP$10+4,$G13)&lt;=$E13+ROUND(($G13-$E13+1)*N($H13),0)-1),2,1),""))</f>
        <v/>
      </c>
      <c r="AQ13" s="29" t="str">
        <f aca="false">IF($G13="","",IF(AND($E13&lt;=AQ$10+6,$G13&gt;=AQ$10),IF(AND(N($H13)&gt;0,MIN(AQ$10+4,$G13)&lt;=$E13+ROUND(($G13-$E13+1)*N($H13),0)-1),2,1),""))</f>
        <v/>
      </c>
      <c r="AR13" s="29" t="str">
        <f aca="false">IF($G13="","",IF(AND($E13&lt;=AR$10+6,$G13&gt;=AR$10),IF(AND(N($H13)&gt;0,MIN(AR$10+4,$G13)&lt;=$E13+ROUND(($G13-$E13+1)*N($H13),0)-1),2,1),""))</f>
        <v/>
      </c>
      <c r="AS13" s="29" t="str">
        <f aca="false">IF($G13="","",IF(AND($E13&lt;=AS$10+6,$G13&gt;=AS$10),IF(AND(N($H13)&gt;0,MIN(AS$10+4,$G13)&lt;=$E13+ROUND(($G13-$E13+1)*N($H13),0)-1),2,1),""))</f>
        <v/>
      </c>
      <c r="AT13" s="29" t="str">
        <f aca="false">IF($G13="","",IF(AND($E13&lt;=AT$10+6,$G13&gt;=AT$10),IF(AND(N($H13)&gt;0,MIN(AT$10+4,$G13)&lt;=$E13+ROUND(($G13-$E13+1)*N($H13),0)-1),2,1),""))</f>
        <v/>
      </c>
      <c r="AU13" s="29" t="str">
        <f aca="false">IF($G13="","",IF(AND($E13&lt;=AU$10+6,$G13&gt;=AU$10),IF(AND(N($H13)&gt;0,MIN(AU$10+4,$G13)&lt;=$E13+ROUND(($G13-$E13+1)*N($H13),0)-1),2,1),""))</f>
        <v/>
      </c>
      <c r="AV13" s="29" t="str">
        <f aca="false">IF($G13="","",IF(AND($E13&lt;=AV$10+6,$G13&gt;=AV$10),IF(AND(N($H13)&gt;0,MIN(AV$10+4,$G13)&lt;=$E13+ROUND(($G13-$E13+1)*N($H13),0)-1),2,1),""))</f>
        <v/>
      </c>
      <c r="AW13" s="29" t="str">
        <f aca="false">IF($G13="","",IF(AND($E13&lt;=AW$10+6,$G13&gt;=AW$10),IF(AND(N($H13)&gt;0,MIN(AW$10+4,$G13)&lt;=$E13+ROUND(($G13-$E13+1)*N($H13),0)-1),2,1),""))</f>
        <v/>
      </c>
      <c r="AX13" s="29" t="str">
        <f aca="false">IF($G13="","",IF(AND($E13&lt;=AX$10+6,$G13&gt;=AX$10),IF(AND(N($H13)&gt;0,MIN(AX$10+4,$G13)&lt;=$E13+ROUND(($G13-$E13+1)*N($H13),0)-1),2,1),""))</f>
        <v/>
      </c>
    </row>
    <row r="14" customFormat="false" ht="15" hidden="false" customHeight="false" outlineLevel="0" collapsed="false">
      <c r="A14" s="3" t="s">
        <v>48</v>
      </c>
      <c r="B14" s="3" t="s">
        <v>50</v>
      </c>
      <c r="C14" s="3" t="s">
        <v>44</v>
      </c>
      <c r="D14" s="24" t="n">
        <v>6</v>
      </c>
      <c r="E14" s="25" t="n">
        <v>46429</v>
      </c>
      <c r="F14" s="24" t="n">
        <v>20</v>
      </c>
      <c r="G14" s="26" t="n">
        <f aca="false">IF(OR(E14="",F14=""),"",WORKDAY(E14-1,F14,'Jours non travaillés'!$A$5:$A$34))</f>
        <v>46456</v>
      </c>
      <c r="H14" s="27" t="n">
        <v>0.6</v>
      </c>
      <c r="I14" s="28" t="n">
        <f aca="false">IF(G14="","",IF($B$5&lt;E14,0,IF($B$5&gt;=G14,1,NETWORKDAYS(E14,$B$5,'Jours non travaillés'!$A$5:$A$34)/F14)))</f>
        <v>0.75</v>
      </c>
      <c r="J14" s="5" t="str">
        <f aca="false">IF(G14="","",IF(N(H14)&gt;=1,"Terminé",IF($B$5&lt;E14,"À venir",IF(N(H14)&lt;I14-$B$6,"En retard","En cours"))))</f>
        <v>En retard</v>
      </c>
      <c r="K14" s="29" t="str">
        <f aca="false">IF($G14="","",IF(AND($E14&lt;=K$10+6,$G14&gt;=K$10),IF(AND(N($H14)&gt;0,MIN(K$10+4,$G14)&lt;=$E14+ROUND(($G14-$E14+1)*N($H14),0)-1),2,1),""))</f>
        <v/>
      </c>
      <c r="L14" s="29" t="str">
        <f aca="false">IF($G14="","",IF(AND($E14&lt;=L$10+6,$G14&gt;=L$10),IF(AND(N($H14)&gt;0,MIN(L$10+4,$G14)&lt;=$E14+ROUND(($G14-$E14+1)*N($H14),0)-1),2,1),""))</f>
        <v/>
      </c>
      <c r="M14" s="29" t="str">
        <f aca="false">IF($G14="","",IF(AND($E14&lt;=M$10+6,$G14&gt;=M$10),IF(AND(N($H14)&gt;0,MIN(M$10+4,$G14)&lt;=$E14+ROUND(($G14-$E14+1)*N($H14),0)-1),2,1),""))</f>
        <v/>
      </c>
      <c r="N14" s="29" t="str">
        <f aca="false">IF($G14="","",IF(AND($E14&lt;=N$10+6,$G14&gt;=N$10),IF(AND(N($H14)&gt;0,MIN(N$10+4,$G14)&lt;=$E14+ROUND(($G14-$E14+1)*N($H14),0)-1),2,1),""))</f>
        <v/>
      </c>
      <c r="O14" s="29" t="str">
        <f aca="false">IF($G14="","",IF(AND($E14&lt;=O$10+6,$G14&gt;=O$10),IF(AND(N($H14)&gt;0,MIN(O$10+4,$G14)&lt;=$E14+ROUND(($G14-$E14+1)*N($H14),0)-1),2,1),""))</f>
        <v/>
      </c>
      <c r="P14" s="29" t="n">
        <f aca="false">IF($G14="","",IF(AND($E14&lt;=P$10+6,$G14&gt;=P$10),IF(AND(N($H14)&gt;0,MIN(P$10+4,$G14)&lt;=$E14+ROUND(($G14-$E14+1)*N($H14),0)-1),2,1),""))</f>
        <v>2</v>
      </c>
      <c r="Q14" s="29" t="n">
        <f aca="false">IF($G14="","",IF(AND($E14&lt;=Q$10+6,$G14&gt;=Q$10),IF(AND(N($H14)&gt;0,MIN(Q$10+4,$G14)&lt;=$E14+ROUND(($G14-$E14+1)*N($H14),0)-1),2,1),""))</f>
        <v>2</v>
      </c>
      <c r="R14" s="29" t="n">
        <f aca="false">IF($G14="","",IF(AND($E14&lt;=R$10+6,$G14&gt;=R$10),IF(AND(N($H14)&gt;0,MIN(R$10+4,$G14)&lt;=$E14+ROUND(($G14-$E14+1)*N($H14),0)-1),2,1),""))</f>
        <v>2</v>
      </c>
      <c r="S14" s="29" t="n">
        <f aca="false">IF($G14="","",IF(AND($E14&lt;=S$10+6,$G14&gt;=S$10),IF(AND(N($H14)&gt;0,MIN(S$10+4,$G14)&lt;=$E14+ROUND(($G14-$E14+1)*N($H14),0)-1),2,1),""))</f>
        <v>1</v>
      </c>
      <c r="T14" s="29" t="n">
        <f aca="false">IF($G14="","",IF(AND($E14&lt;=T$10+6,$G14&gt;=T$10),IF(AND(N($H14)&gt;0,MIN(T$10+4,$G14)&lt;=$E14+ROUND(($G14-$E14+1)*N($H14),0)-1),2,1),""))</f>
        <v>1</v>
      </c>
      <c r="U14" s="29" t="str">
        <f aca="false">IF($G14="","",IF(AND($E14&lt;=U$10+6,$G14&gt;=U$10),IF(AND(N($H14)&gt;0,MIN(U$10+4,$G14)&lt;=$E14+ROUND(($G14-$E14+1)*N($H14),0)-1),2,1),""))</f>
        <v/>
      </c>
      <c r="V14" s="29" t="str">
        <f aca="false">IF($G14="","",IF(AND($E14&lt;=V$10+6,$G14&gt;=V$10),IF(AND(N($H14)&gt;0,MIN(V$10+4,$G14)&lt;=$E14+ROUND(($G14-$E14+1)*N($H14),0)-1),2,1),""))</f>
        <v/>
      </c>
      <c r="W14" s="29" t="str">
        <f aca="false">IF($G14="","",IF(AND($E14&lt;=W$10+6,$G14&gt;=W$10),IF(AND(N($H14)&gt;0,MIN(W$10+4,$G14)&lt;=$E14+ROUND(($G14-$E14+1)*N($H14),0)-1),2,1),""))</f>
        <v/>
      </c>
      <c r="X14" s="29" t="str">
        <f aca="false">IF($G14="","",IF(AND($E14&lt;=X$10+6,$G14&gt;=X$10),IF(AND(N($H14)&gt;0,MIN(X$10+4,$G14)&lt;=$E14+ROUND(($G14-$E14+1)*N($H14),0)-1),2,1),""))</f>
        <v/>
      </c>
      <c r="Y14" s="29" t="str">
        <f aca="false">IF($G14="","",IF(AND($E14&lt;=Y$10+6,$G14&gt;=Y$10),IF(AND(N($H14)&gt;0,MIN(Y$10+4,$G14)&lt;=$E14+ROUND(($G14-$E14+1)*N($H14),0)-1),2,1),""))</f>
        <v/>
      </c>
      <c r="Z14" s="29" t="str">
        <f aca="false">IF($G14="","",IF(AND($E14&lt;=Z$10+6,$G14&gt;=Z$10),IF(AND(N($H14)&gt;0,MIN(Z$10+4,$G14)&lt;=$E14+ROUND(($G14-$E14+1)*N($H14),0)-1),2,1),""))</f>
        <v/>
      </c>
      <c r="AA14" s="29" t="str">
        <f aca="false">IF($G14="","",IF(AND($E14&lt;=AA$10+6,$G14&gt;=AA$10),IF(AND(N($H14)&gt;0,MIN(AA$10+4,$G14)&lt;=$E14+ROUND(($G14-$E14+1)*N($H14),0)-1),2,1),""))</f>
        <v/>
      </c>
      <c r="AB14" s="29" t="str">
        <f aca="false">IF($G14="","",IF(AND($E14&lt;=AB$10+6,$G14&gt;=AB$10),IF(AND(N($H14)&gt;0,MIN(AB$10+4,$G14)&lt;=$E14+ROUND(($G14-$E14+1)*N($H14),0)-1),2,1),""))</f>
        <v/>
      </c>
      <c r="AC14" s="29" t="str">
        <f aca="false">IF($G14="","",IF(AND($E14&lt;=AC$10+6,$G14&gt;=AC$10),IF(AND(N($H14)&gt;0,MIN(AC$10+4,$G14)&lt;=$E14+ROUND(($G14-$E14+1)*N($H14),0)-1),2,1),""))</f>
        <v/>
      </c>
      <c r="AD14" s="29" t="str">
        <f aca="false">IF($G14="","",IF(AND($E14&lt;=AD$10+6,$G14&gt;=AD$10),IF(AND(N($H14)&gt;0,MIN(AD$10+4,$G14)&lt;=$E14+ROUND(($G14-$E14+1)*N($H14),0)-1),2,1),""))</f>
        <v/>
      </c>
      <c r="AE14" s="29" t="str">
        <f aca="false">IF($G14="","",IF(AND($E14&lt;=AE$10+6,$G14&gt;=AE$10),IF(AND(N($H14)&gt;0,MIN(AE$10+4,$G14)&lt;=$E14+ROUND(($G14-$E14+1)*N($H14),0)-1),2,1),""))</f>
        <v/>
      </c>
      <c r="AF14" s="29" t="str">
        <f aca="false">IF($G14="","",IF(AND($E14&lt;=AF$10+6,$G14&gt;=AF$10),IF(AND(N($H14)&gt;0,MIN(AF$10+4,$G14)&lt;=$E14+ROUND(($G14-$E14+1)*N($H14),0)-1),2,1),""))</f>
        <v/>
      </c>
      <c r="AG14" s="29" t="str">
        <f aca="false">IF($G14="","",IF(AND($E14&lt;=AG$10+6,$G14&gt;=AG$10),IF(AND(N($H14)&gt;0,MIN(AG$10+4,$G14)&lt;=$E14+ROUND(($G14-$E14+1)*N($H14),0)-1),2,1),""))</f>
        <v/>
      </c>
      <c r="AH14" s="29" t="str">
        <f aca="false">IF($G14="","",IF(AND($E14&lt;=AH$10+6,$G14&gt;=AH$10),IF(AND(N($H14)&gt;0,MIN(AH$10+4,$G14)&lt;=$E14+ROUND(($G14-$E14+1)*N($H14),0)-1),2,1),""))</f>
        <v/>
      </c>
      <c r="AI14" s="29" t="str">
        <f aca="false">IF($G14="","",IF(AND($E14&lt;=AI$10+6,$G14&gt;=AI$10),IF(AND(N($H14)&gt;0,MIN(AI$10+4,$G14)&lt;=$E14+ROUND(($G14-$E14+1)*N($H14),0)-1),2,1),""))</f>
        <v/>
      </c>
      <c r="AJ14" s="29" t="str">
        <f aca="false">IF($G14="","",IF(AND($E14&lt;=AJ$10+6,$G14&gt;=AJ$10),IF(AND(N($H14)&gt;0,MIN(AJ$10+4,$G14)&lt;=$E14+ROUND(($G14-$E14+1)*N($H14),0)-1),2,1),""))</f>
        <v/>
      </c>
      <c r="AK14" s="29" t="str">
        <f aca="false">IF($G14="","",IF(AND($E14&lt;=AK$10+6,$G14&gt;=AK$10),IF(AND(N($H14)&gt;0,MIN(AK$10+4,$G14)&lt;=$E14+ROUND(($G14-$E14+1)*N($H14),0)-1),2,1),""))</f>
        <v/>
      </c>
      <c r="AL14" s="29" t="str">
        <f aca="false">IF($G14="","",IF(AND($E14&lt;=AL$10+6,$G14&gt;=AL$10),IF(AND(N($H14)&gt;0,MIN(AL$10+4,$G14)&lt;=$E14+ROUND(($G14-$E14+1)*N($H14),0)-1),2,1),""))</f>
        <v/>
      </c>
      <c r="AM14" s="29" t="str">
        <f aca="false">IF($G14="","",IF(AND($E14&lt;=AM$10+6,$G14&gt;=AM$10),IF(AND(N($H14)&gt;0,MIN(AM$10+4,$G14)&lt;=$E14+ROUND(($G14-$E14+1)*N($H14),0)-1),2,1),""))</f>
        <v/>
      </c>
      <c r="AN14" s="29" t="str">
        <f aca="false">IF($G14="","",IF(AND($E14&lt;=AN$10+6,$G14&gt;=AN$10),IF(AND(N($H14)&gt;0,MIN(AN$10+4,$G14)&lt;=$E14+ROUND(($G14-$E14+1)*N($H14),0)-1),2,1),""))</f>
        <v/>
      </c>
      <c r="AO14" s="29" t="str">
        <f aca="false">IF($G14="","",IF(AND($E14&lt;=AO$10+6,$G14&gt;=AO$10),IF(AND(N($H14)&gt;0,MIN(AO$10+4,$G14)&lt;=$E14+ROUND(($G14-$E14+1)*N($H14),0)-1),2,1),""))</f>
        <v/>
      </c>
      <c r="AP14" s="29" t="str">
        <f aca="false">IF($G14="","",IF(AND($E14&lt;=AP$10+6,$G14&gt;=AP$10),IF(AND(N($H14)&gt;0,MIN(AP$10+4,$G14)&lt;=$E14+ROUND(($G14-$E14+1)*N($H14),0)-1),2,1),""))</f>
        <v/>
      </c>
      <c r="AQ14" s="29" t="str">
        <f aca="false">IF($G14="","",IF(AND($E14&lt;=AQ$10+6,$G14&gt;=AQ$10),IF(AND(N($H14)&gt;0,MIN(AQ$10+4,$G14)&lt;=$E14+ROUND(($G14-$E14+1)*N($H14),0)-1),2,1),""))</f>
        <v/>
      </c>
      <c r="AR14" s="29" t="str">
        <f aca="false">IF($G14="","",IF(AND($E14&lt;=AR$10+6,$G14&gt;=AR$10),IF(AND(N($H14)&gt;0,MIN(AR$10+4,$G14)&lt;=$E14+ROUND(($G14-$E14+1)*N($H14),0)-1),2,1),""))</f>
        <v/>
      </c>
      <c r="AS14" s="29" t="str">
        <f aca="false">IF($G14="","",IF(AND($E14&lt;=AS$10+6,$G14&gt;=AS$10),IF(AND(N($H14)&gt;0,MIN(AS$10+4,$G14)&lt;=$E14+ROUND(($G14-$E14+1)*N($H14),0)-1),2,1),""))</f>
        <v/>
      </c>
      <c r="AT14" s="29" t="str">
        <f aca="false">IF($G14="","",IF(AND($E14&lt;=AT$10+6,$G14&gt;=AT$10),IF(AND(N($H14)&gt;0,MIN(AT$10+4,$G14)&lt;=$E14+ROUND(($G14-$E14+1)*N($H14),0)-1),2,1),""))</f>
        <v/>
      </c>
      <c r="AU14" s="29" t="str">
        <f aca="false">IF($G14="","",IF(AND($E14&lt;=AU$10+6,$G14&gt;=AU$10),IF(AND(N($H14)&gt;0,MIN(AU$10+4,$G14)&lt;=$E14+ROUND(($G14-$E14+1)*N($H14),0)-1),2,1),""))</f>
        <v/>
      </c>
      <c r="AV14" s="29" t="str">
        <f aca="false">IF($G14="","",IF(AND($E14&lt;=AV$10+6,$G14&gt;=AV$10),IF(AND(N($H14)&gt;0,MIN(AV$10+4,$G14)&lt;=$E14+ROUND(($G14-$E14+1)*N($H14),0)-1),2,1),""))</f>
        <v/>
      </c>
      <c r="AW14" s="29" t="str">
        <f aca="false">IF($G14="","",IF(AND($E14&lt;=AW$10+6,$G14&gt;=AW$10),IF(AND(N($H14)&gt;0,MIN(AW$10+4,$G14)&lt;=$E14+ROUND(($G14-$E14+1)*N($H14),0)-1),2,1),""))</f>
        <v/>
      </c>
      <c r="AX14" s="29" t="str">
        <f aca="false">IF($G14="","",IF(AND($E14&lt;=AX$10+6,$G14&gt;=AX$10),IF(AND(N($H14)&gt;0,MIN(AX$10+4,$G14)&lt;=$E14+ROUND(($G14-$E14+1)*N($H14),0)-1),2,1),""))</f>
        <v/>
      </c>
    </row>
    <row r="15" customFormat="false" ht="15" hidden="false" customHeight="false" outlineLevel="0" collapsed="false">
      <c r="A15" s="3" t="s">
        <v>51</v>
      </c>
      <c r="B15" s="3" t="s">
        <v>52</v>
      </c>
      <c r="C15" s="3" t="s">
        <v>53</v>
      </c>
      <c r="D15" s="24" t="n">
        <v>4</v>
      </c>
      <c r="E15" s="25" t="n">
        <v>46457</v>
      </c>
      <c r="F15" s="24" t="n">
        <v>8</v>
      </c>
      <c r="G15" s="26" t="n">
        <f aca="false">IF(OR(E15="",F15=""),"",WORKDAY(E15-1,F15,'Jours non travaillés'!$A$5:$A$34))</f>
        <v>46468</v>
      </c>
      <c r="H15" s="27" t="n">
        <v>0</v>
      </c>
      <c r="I15" s="28" t="n">
        <f aca="false">IF(G15="","",IF($B$5&lt;E15,0,IF($B$5&gt;=G15,1,NETWORKDAYS(E15,$B$5,'Jours non travaillés'!$A$5:$A$34)/F15)))</f>
        <v>0</v>
      </c>
      <c r="J15" s="5" t="str">
        <f aca="false">IF(G15="","",IF(N(H15)&gt;=1,"Terminé",IF($B$5&lt;E15,"À venir",IF(N(H15)&lt;I15-$B$6,"En retard","En cours"))))</f>
        <v>À venir</v>
      </c>
      <c r="K15" s="29" t="str">
        <f aca="false">IF($G15="","",IF(AND($E15&lt;=K$10+6,$G15&gt;=K$10),IF(AND(N($H15)&gt;0,MIN(K$10+4,$G15)&lt;=$E15+ROUND(($G15-$E15+1)*N($H15),0)-1),2,1),""))</f>
        <v/>
      </c>
      <c r="L15" s="29" t="str">
        <f aca="false">IF($G15="","",IF(AND($E15&lt;=L$10+6,$G15&gt;=L$10),IF(AND(N($H15)&gt;0,MIN(L$10+4,$G15)&lt;=$E15+ROUND(($G15-$E15+1)*N($H15),0)-1),2,1),""))</f>
        <v/>
      </c>
      <c r="M15" s="29" t="str">
        <f aca="false">IF($G15="","",IF(AND($E15&lt;=M$10+6,$G15&gt;=M$10),IF(AND(N($H15)&gt;0,MIN(M$10+4,$G15)&lt;=$E15+ROUND(($G15-$E15+1)*N($H15),0)-1),2,1),""))</f>
        <v/>
      </c>
      <c r="N15" s="29" t="str">
        <f aca="false">IF($G15="","",IF(AND($E15&lt;=N$10+6,$G15&gt;=N$10),IF(AND(N($H15)&gt;0,MIN(N$10+4,$G15)&lt;=$E15+ROUND(($G15-$E15+1)*N($H15),0)-1),2,1),""))</f>
        <v/>
      </c>
      <c r="O15" s="29" t="str">
        <f aca="false">IF($G15="","",IF(AND($E15&lt;=O$10+6,$G15&gt;=O$10),IF(AND(N($H15)&gt;0,MIN(O$10+4,$G15)&lt;=$E15+ROUND(($G15-$E15+1)*N($H15),0)-1),2,1),""))</f>
        <v/>
      </c>
      <c r="P15" s="29" t="str">
        <f aca="false">IF($G15="","",IF(AND($E15&lt;=P$10+6,$G15&gt;=P$10),IF(AND(N($H15)&gt;0,MIN(P$10+4,$G15)&lt;=$E15+ROUND(($G15-$E15+1)*N($H15),0)-1),2,1),""))</f>
        <v/>
      </c>
      <c r="Q15" s="29" t="str">
        <f aca="false">IF($G15="","",IF(AND($E15&lt;=Q$10+6,$G15&gt;=Q$10),IF(AND(N($H15)&gt;0,MIN(Q$10+4,$G15)&lt;=$E15+ROUND(($G15-$E15+1)*N($H15),0)-1),2,1),""))</f>
        <v/>
      </c>
      <c r="R15" s="29" t="str">
        <f aca="false">IF($G15="","",IF(AND($E15&lt;=R$10+6,$G15&gt;=R$10),IF(AND(N($H15)&gt;0,MIN(R$10+4,$G15)&lt;=$E15+ROUND(($G15-$E15+1)*N($H15),0)-1),2,1),""))</f>
        <v/>
      </c>
      <c r="S15" s="29" t="str">
        <f aca="false">IF($G15="","",IF(AND($E15&lt;=S$10+6,$G15&gt;=S$10),IF(AND(N($H15)&gt;0,MIN(S$10+4,$G15)&lt;=$E15+ROUND(($G15-$E15+1)*N($H15),0)-1),2,1),""))</f>
        <v/>
      </c>
      <c r="T15" s="29" t="n">
        <f aca="false">IF($G15="","",IF(AND($E15&lt;=T$10+6,$G15&gt;=T$10),IF(AND(N($H15)&gt;0,MIN(T$10+4,$G15)&lt;=$E15+ROUND(($G15-$E15+1)*N($H15),0)-1),2,1),""))</f>
        <v>1</v>
      </c>
      <c r="U15" s="29" t="n">
        <f aca="false">IF($G15="","",IF(AND($E15&lt;=U$10+6,$G15&gt;=U$10),IF(AND(N($H15)&gt;0,MIN(U$10+4,$G15)&lt;=$E15+ROUND(($G15-$E15+1)*N($H15),0)-1),2,1),""))</f>
        <v>1</v>
      </c>
      <c r="V15" s="29" t="n">
        <f aca="false">IF($G15="","",IF(AND($E15&lt;=V$10+6,$G15&gt;=V$10),IF(AND(N($H15)&gt;0,MIN(V$10+4,$G15)&lt;=$E15+ROUND(($G15-$E15+1)*N($H15),0)-1),2,1),""))</f>
        <v>1</v>
      </c>
      <c r="W15" s="29" t="str">
        <f aca="false">IF($G15="","",IF(AND($E15&lt;=W$10+6,$G15&gt;=W$10),IF(AND(N($H15)&gt;0,MIN(W$10+4,$G15)&lt;=$E15+ROUND(($G15-$E15+1)*N($H15),0)-1),2,1),""))</f>
        <v/>
      </c>
      <c r="X15" s="29" t="str">
        <f aca="false">IF($G15="","",IF(AND($E15&lt;=X$10+6,$G15&gt;=X$10),IF(AND(N($H15)&gt;0,MIN(X$10+4,$G15)&lt;=$E15+ROUND(($G15-$E15+1)*N($H15),0)-1),2,1),""))</f>
        <v/>
      </c>
      <c r="Y15" s="29" t="str">
        <f aca="false">IF($G15="","",IF(AND($E15&lt;=Y$10+6,$G15&gt;=Y$10),IF(AND(N($H15)&gt;0,MIN(Y$10+4,$G15)&lt;=$E15+ROUND(($G15-$E15+1)*N($H15),0)-1),2,1),""))</f>
        <v/>
      </c>
      <c r="Z15" s="29" t="str">
        <f aca="false">IF($G15="","",IF(AND($E15&lt;=Z$10+6,$G15&gt;=Z$10),IF(AND(N($H15)&gt;0,MIN(Z$10+4,$G15)&lt;=$E15+ROUND(($G15-$E15+1)*N($H15),0)-1),2,1),""))</f>
        <v/>
      </c>
      <c r="AA15" s="29" t="str">
        <f aca="false">IF($G15="","",IF(AND($E15&lt;=AA$10+6,$G15&gt;=AA$10),IF(AND(N($H15)&gt;0,MIN(AA$10+4,$G15)&lt;=$E15+ROUND(($G15-$E15+1)*N($H15),0)-1),2,1),""))</f>
        <v/>
      </c>
      <c r="AB15" s="29" t="str">
        <f aca="false">IF($G15="","",IF(AND($E15&lt;=AB$10+6,$G15&gt;=AB$10),IF(AND(N($H15)&gt;0,MIN(AB$10+4,$G15)&lt;=$E15+ROUND(($G15-$E15+1)*N($H15),0)-1),2,1),""))</f>
        <v/>
      </c>
      <c r="AC15" s="29" t="str">
        <f aca="false">IF($G15="","",IF(AND($E15&lt;=AC$10+6,$G15&gt;=AC$10),IF(AND(N($H15)&gt;0,MIN(AC$10+4,$G15)&lt;=$E15+ROUND(($G15-$E15+1)*N($H15),0)-1),2,1),""))</f>
        <v/>
      </c>
      <c r="AD15" s="29" t="str">
        <f aca="false">IF($G15="","",IF(AND($E15&lt;=AD$10+6,$G15&gt;=AD$10),IF(AND(N($H15)&gt;0,MIN(AD$10+4,$G15)&lt;=$E15+ROUND(($G15-$E15+1)*N($H15),0)-1),2,1),""))</f>
        <v/>
      </c>
      <c r="AE15" s="29" t="str">
        <f aca="false">IF($G15="","",IF(AND($E15&lt;=AE$10+6,$G15&gt;=AE$10),IF(AND(N($H15)&gt;0,MIN(AE$10+4,$G15)&lt;=$E15+ROUND(($G15-$E15+1)*N($H15),0)-1),2,1),""))</f>
        <v/>
      </c>
      <c r="AF15" s="29" t="str">
        <f aca="false">IF($G15="","",IF(AND($E15&lt;=AF$10+6,$G15&gt;=AF$10),IF(AND(N($H15)&gt;0,MIN(AF$10+4,$G15)&lt;=$E15+ROUND(($G15-$E15+1)*N($H15),0)-1),2,1),""))</f>
        <v/>
      </c>
      <c r="AG15" s="29" t="str">
        <f aca="false">IF($G15="","",IF(AND($E15&lt;=AG$10+6,$G15&gt;=AG$10),IF(AND(N($H15)&gt;0,MIN(AG$10+4,$G15)&lt;=$E15+ROUND(($G15-$E15+1)*N($H15),0)-1),2,1),""))</f>
        <v/>
      </c>
      <c r="AH15" s="29" t="str">
        <f aca="false">IF($G15="","",IF(AND($E15&lt;=AH$10+6,$G15&gt;=AH$10),IF(AND(N($H15)&gt;0,MIN(AH$10+4,$G15)&lt;=$E15+ROUND(($G15-$E15+1)*N($H15),0)-1),2,1),""))</f>
        <v/>
      </c>
      <c r="AI15" s="29" t="str">
        <f aca="false">IF($G15="","",IF(AND($E15&lt;=AI$10+6,$G15&gt;=AI$10),IF(AND(N($H15)&gt;0,MIN(AI$10+4,$G15)&lt;=$E15+ROUND(($G15-$E15+1)*N($H15),0)-1),2,1),""))</f>
        <v/>
      </c>
      <c r="AJ15" s="29" t="str">
        <f aca="false">IF($G15="","",IF(AND($E15&lt;=AJ$10+6,$G15&gt;=AJ$10),IF(AND(N($H15)&gt;0,MIN(AJ$10+4,$G15)&lt;=$E15+ROUND(($G15-$E15+1)*N($H15),0)-1),2,1),""))</f>
        <v/>
      </c>
      <c r="AK15" s="29" t="str">
        <f aca="false">IF($G15="","",IF(AND($E15&lt;=AK$10+6,$G15&gt;=AK$10),IF(AND(N($H15)&gt;0,MIN(AK$10+4,$G15)&lt;=$E15+ROUND(($G15-$E15+1)*N($H15),0)-1),2,1),""))</f>
        <v/>
      </c>
      <c r="AL15" s="29" t="str">
        <f aca="false">IF($G15="","",IF(AND($E15&lt;=AL$10+6,$G15&gt;=AL$10),IF(AND(N($H15)&gt;0,MIN(AL$10+4,$G15)&lt;=$E15+ROUND(($G15-$E15+1)*N($H15),0)-1),2,1),""))</f>
        <v/>
      </c>
      <c r="AM15" s="29" t="str">
        <f aca="false">IF($G15="","",IF(AND($E15&lt;=AM$10+6,$G15&gt;=AM$10),IF(AND(N($H15)&gt;0,MIN(AM$10+4,$G15)&lt;=$E15+ROUND(($G15-$E15+1)*N($H15),0)-1),2,1),""))</f>
        <v/>
      </c>
      <c r="AN15" s="29" t="str">
        <f aca="false">IF($G15="","",IF(AND($E15&lt;=AN$10+6,$G15&gt;=AN$10),IF(AND(N($H15)&gt;0,MIN(AN$10+4,$G15)&lt;=$E15+ROUND(($G15-$E15+1)*N($H15),0)-1),2,1),""))</f>
        <v/>
      </c>
      <c r="AO15" s="29" t="str">
        <f aca="false">IF($G15="","",IF(AND($E15&lt;=AO$10+6,$G15&gt;=AO$10),IF(AND(N($H15)&gt;0,MIN(AO$10+4,$G15)&lt;=$E15+ROUND(($G15-$E15+1)*N($H15),0)-1),2,1),""))</f>
        <v/>
      </c>
      <c r="AP15" s="29" t="str">
        <f aca="false">IF($G15="","",IF(AND($E15&lt;=AP$10+6,$G15&gt;=AP$10),IF(AND(N($H15)&gt;0,MIN(AP$10+4,$G15)&lt;=$E15+ROUND(($G15-$E15+1)*N($H15),0)-1),2,1),""))</f>
        <v/>
      </c>
      <c r="AQ15" s="29" t="str">
        <f aca="false">IF($G15="","",IF(AND($E15&lt;=AQ$10+6,$G15&gt;=AQ$10),IF(AND(N($H15)&gt;0,MIN(AQ$10+4,$G15)&lt;=$E15+ROUND(($G15-$E15+1)*N($H15),0)-1),2,1),""))</f>
        <v/>
      </c>
      <c r="AR15" s="29" t="str">
        <f aca="false">IF($G15="","",IF(AND($E15&lt;=AR$10+6,$G15&gt;=AR$10),IF(AND(N($H15)&gt;0,MIN(AR$10+4,$G15)&lt;=$E15+ROUND(($G15-$E15+1)*N($H15),0)-1),2,1),""))</f>
        <v/>
      </c>
      <c r="AS15" s="29" t="str">
        <f aca="false">IF($G15="","",IF(AND($E15&lt;=AS$10+6,$G15&gt;=AS$10),IF(AND(N($H15)&gt;0,MIN(AS$10+4,$G15)&lt;=$E15+ROUND(($G15-$E15+1)*N($H15),0)-1),2,1),""))</f>
        <v/>
      </c>
      <c r="AT15" s="29" t="str">
        <f aca="false">IF($G15="","",IF(AND($E15&lt;=AT$10+6,$G15&gt;=AT$10),IF(AND(N($H15)&gt;0,MIN(AT$10+4,$G15)&lt;=$E15+ROUND(($G15-$E15+1)*N($H15),0)-1),2,1),""))</f>
        <v/>
      </c>
      <c r="AU15" s="29" t="str">
        <f aca="false">IF($G15="","",IF(AND($E15&lt;=AU$10+6,$G15&gt;=AU$10),IF(AND(N($H15)&gt;0,MIN(AU$10+4,$G15)&lt;=$E15+ROUND(($G15-$E15+1)*N($H15),0)-1),2,1),""))</f>
        <v/>
      </c>
      <c r="AV15" s="29" t="str">
        <f aca="false">IF($G15="","",IF(AND($E15&lt;=AV$10+6,$G15&gt;=AV$10),IF(AND(N($H15)&gt;0,MIN(AV$10+4,$G15)&lt;=$E15+ROUND(($G15-$E15+1)*N($H15),0)-1),2,1),""))</f>
        <v/>
      </c>
      <c r="AW15" s="29" t="str">
        <f aca="false">IF($G15="","",IF(AND($E15&lt;=AW$10+6,$G15&gt;=AW$10),IF(AND(N($H15)&gt;0,MIN(AW$10+4,$G15)&lt;=$E15+ROUND(($G15-$E15+1)*N($H15),0)-1),2,1),""))</f>
        <v/>
      </c>
      <c r="AX15" s="29" t="str">
        <f aca="false">IF($G15="","",IF(AND($E15&lt;=AX$10+6,$G15&gt;=AX$10),IF(AND(N($H15)&gt;0,MIN(AX$10+4,$G15)&lt;=$E15+ROUND(($G15-$E15+1)*N($H15),0)-1),2,1),""))</f>
        <v/>
      </c>
    </row>
    <row r="16" customFormat="false" ht="15" hidden="false" customHeight="false" outlineLevel="0" collapsed="false">
      <c r="A16" s="3" t="s">
        <v>54</v>
      </c>
      <c r="B16" s="3" t="s">
        <v>55</v>
      </c>
      <c r="C16" s="3" t="s">
        <v>56</v>
      </c>
      <c r="D16" s="24" t="n">
        <v>3</v>
      </c>
      <c r="E16" s="25" t="n">
        <v>46469</v>
      </c>
      <c r="F16" s="24" t="n">
        <v>10</v>
      </c>
      <c r="G16" s="26" t="n">
        <f aca="false">IF(OR(E16="",F16=""),"",WORKDAY(E16-1,F16,'Jours non travaillés'!$A$5:$A$34))</f>
        <v>46483</v>
      </c>
      <c r="H16" s="27" t="n">
        <v>0</v>
      </c>
      <c r="I16" s="28" t="n">
        <f aca="false">IF(G16="","",IF($B$5&lt;E16,0,IF($B$5&gt;=G16,1,NETWORKDAYS(E16,$B$5,'Jours non travaillés'!$A$5:$A$34)/F16)))</f>
        <v>0</v>
      </c>
      <c r="J16" s="5" t="str">
        <f aca="false">IF(G16="","",IF(N(H16)&gt;=1,"Terminé",IF($B$5&lt;E16,"À venir",IF(N(H16)&lt;I16-$B$6,"En retard","En cours"))))</f>
        <v>À venir</v>
      </c>
      <c r="K16" s="29" t="str">
        <f aca="false">IF($G16="","",IF(AND($E16&lt;=K$10+6,$G16&gt;=K$10),IF(AND(N($H16)&gt;0,MIN(K$10+4,$G16)&lt;=$E16+ROUND(($G16-$E16+1)*N($H16),0)-1),2,1),""))</f>
        <v/>
      </c>
      <c r="L16" s="29" t="str">
        <f aca="false">IF($G16="","",IF(AND($E16&lt;=L$10+6,$G16&gt;=L$10),IF(AND(N($H16)&gt;0,MIN(L$10+4,$G16)&lt;=$E16+ROUND(($G16-$E16+1)*N($H16),0)-1),2,1),""))</f>
        <v/>
      </c>
      <c r="M16" s="29" t="str">
        <f aca="false">IF($G16="","",IF(AND($E16&lt;=M$10+6,$G16&gt;=M$10),IF(AND(N($H16)&gt;0,MIN(M$10+4,$G16)&lt;=$E16+ROUND(($G16-$E16+1)*N($H16),0)-1),2,1),""))</f>
        <v/>
      </c>
      <c r="N16" s="29" t="str">
        <f aca="false">IF($G16="","",IF(AND($E16&lt;=N$10+6,$G16&gt;=N$10),IF(AND(N($H16)&gt;0,MIN(N$10+4,$G16)&lt;=$E16+ROUND(($G16-$E16+1)*N($H16),0)-1),2,1),""))</f>
        <v/>
      </c>
      <c r="O16" s="29" t="str">
        <f aca="false">IF($G16="","",IF(AND($E16&lt;=O$10+6,$G16&gt;=O$10),IF(AND(N($H16)&gt;0,MIN(O$10+4,$G16)&lt;=$E16+ROUND(($G16-$E16+1)*N($H16),0)-1),2,1),""))</f>
        <v/>
      </c>
      <c r="P16" s="29" t="str">
        <f aca="false">IF($G16="","",IF(AND($E16&lt;=P$10+6,$G16&gt;=P$10),IF(AND(N($H16)&gt;0,MIN(P$10+4,$G16)&lt;=$E16+ROUND(($G16-$E16+1)*N($H16),0)-1),2,1),""))</f>
        <v/>
      </c>
      <c r="Q16" s="29" t="str">
        <f aca="false">IF($G16="","",IF(AND($E16&lt;=Q$10+6,$G16&gt;=Q$10),IF(AND(N($H16)&gt;0,MIN(Q$10+4,$G16)&lt;=$E16+ROUND(($G16-$E16+1)*N($H16),0)-1),2,1),""))</f>
        <v/>
      </c>
      <c r="R16" s="29" t="str">
        <f aca="false">IF($G16="","",IF(AND($E16&lt;=R$10+6,$G16&gt;=R$10),IF(AND(N($H16)&gt;0,MIN(R$10+4,$G16)&lt;=$E16+ROUND(($G16-$E16+1)*N($H16),0)-1),2,1),""))</f>
        <v/>
      </c>
      <c r="S16" s="29" t="str">
        <f aca="false">IF($G16="","",IF(AND($E16&lt;=S$10+6,$G16&gt;=S$10),IF(AND(N($H16)&gt;0,MIN(S$10+4,$G16)&lt;=$E16+ROUND(($G16-$E16+1)*N($H16),0)-1),2,1),""))</f>
        <v/>
      </c>
      <c r="T16" s="29" t="str">
        <f aca="false">IF($G16="","",IF(AND($E16&lt;=T$10+6,$G16&gt;=T$10),IF(AND(N($H16)&gt;0,MIN(T$10+4,$G16)&lt;=$E16+ROUND(($G16-$E16+1)*N($H16),0)-1),2,1),""))</f>
        <v/>
      </c>
      <c r="U16" s="29" t="str">
        <f aca="false">IF($G16="","",IF(AND($E16&lt;=U$10+6,$G16&gt;=U$10),IF(AND(N($H16)&gt;0,MIN(U$10+4,$G16)&lt;=$E16+ROUND(($G16-$E16+1)*N($H16),0)-1),2,1),""))</f>
        <v/>
      </c>
      <c r="V16" s="29" t="n">
        <f aca="false">IF($G16="","",IF(AND($E16&lt;=V$10+6,$G16&gt;=V$10),IF(AND(N($H16)&gt;0,MIN(V$10+4,$G16)&lt;=$E16+ROUND(($G16-$E16+1)*N($H16),0)-1),2,1),""))</f>
        <v>1</v>
      </c>
      <c r="W16" s="29" t="n">
        <f aca="false">IF($G16="","",IF(AND($E16&lt;=W$10+6,$G16&gt;=W$10),IF(AND(N($H16)&gt;0,MIN(W$10+4,$G16)&lt;=$E16+ROUND(($G16-$E16+1)*N($H16),0)-1),2,1),""))</f>
        <v>1</v>
      </c>
      <c r="X16" s="29" t="n">
        <f aca="false">IF($G16="","",IF(AND($E16&lt;=X$10+6,$G16&gt;=X$10),IF(AND(N($H16)&gt;0,MIN(X$10+4,$G16)&lt;=$E16+ROUND(($G16-$E16+1)*N($H16),0)-1),2,1),""))</f>
        <v>1</v>
      </c>
      <c r="Y16" s="29" t="str">
        <f aca="false">IF($G16="","",IF(AND($E16&lt;=Y$10+6,$G16&gt;=Y$10),IF(AND(N($H16)&gt;0,MIN(Y$10+4,$G16)&lt;=$E16+ROUND(($G16-$E16+1)*N($H16),0)-1),2,1),""))</f>
        <v/>
      </c>
      <c r="Z16" s="29" t="str">
        <f aca="false">IF($G16="","",IF(AND($E16&lt;=Z$10+6,$G16&gt;=Z$10),IF(AND(N($H16)&gt;0,MIN(Z$10+4,$G16)&lt;=$E16+ROUND(($G16-$E16+1)*N($H16),0)-1),2,1),""))</f>
        <v/>
      </c>
      <c r="AA16" s="29" t="str">
        <f aca="false">IF($G16="","",IF(AND($E16&lt;=AA$10+6,$G16&gt;=AA$10),IF(AND(N($H16)&gt;0,MIN(AA$10+4,$G16)&lt;=$E16+ROUND(($G16-$E16+1)*N($H16),0)-1),2,1),""))</f>
        <v/>
      </c>
      <c r="AB16" s="29" t="str">
        <f aca="false">IF($G16="","",IF(AND($E16&lt;=AB$10+6,$G16&gt;=AB$10),IF(AND(N($H16)&gt;0,MIN(AB$10+4,$G16)&lt;=$E16+ROUND(($G16-$E16+1)*N($H16),0)-1),2,1),""))</f>
        <v/>
      </c>
      <c r="AC16" s="29" t="str">
        <f aca="false">IF($G16="","",IF(AND($E16&lt;=AC$10+6,$G16&gt;=AC$10),IF(AND(N($H16)&gt;0,MIN(AC$10+4,$G16)&lt;=$E16+ROUND(($G16-$E16+1)*N($H16),0)-1),2,1),""))</f>
        <v/>
      </c>
      <c r="AD16" s="29" t="str">
        <f aca="false">IF($G16="","",IF(AND($E16&lt;=AD$10+6,$G16&gt;=AD$10),IF(AND(N($H16)&gt;0,MIN(AD$10+4,$G16)&lt;=$E16+ROUND(($G16-$E16+1)*N($H16),0)-1),2,1),""))</f>
        <v/>
      </c>
      <c r="AE16" s="29" t="str">
        <f aca="false">IF($G16="","",IF(AND($E16&lt;=AE$10+6,$G16&gt;=AE$10),IF(AND(N($H16)&gt;0,MIN(AE$10+4,$G16)&lt;=$E16+ROUND(($G16-$E16+1)*N($H16),0)-1),2,1),""))</f>
        <v/>
      </c>
      <c r="AF16" s="29" t="str">
        <f aca="false">IF($G16="","",IF(AND($E16&lt;=AF$10+6,$G16&gt;=AF$10),IF(AND(N($H16)&gt;0,MIN(AF$10+4,$G16)&lt;=$E16+ROUND(($G16-$E16+1)*N($H16),0)-1),2,1),""))</f>
        <v/>
      </c>
      <c r="AG16" s="29" t="str">
        <f aca="false">IF($G16="","",IF(AND($E16&lt;=AG$10+6,$G16&gt;=AG$10),IF(AND(N($H16)&gt;0,MIN(AG$10+4,$G16)&lt;=$E16+ROUND(($G16-$E16+1)*N($H16),0)-1),2,1),""))</f>
        <v/>
      </c>
      <c r="AH16" s="29" t="str">
        <f aca="false">IF($G16="","",IF(AND($E16&lt;=AH$10+6,$G16&gt;=AH$10),IF(AND(N($H16)&gt;0,MIN(AH$10+4,$G16)&lt;=$E16+ROUND(($G16-$E16+1)*N($H16),0)-1),2,1),""))</f>
        <v/>
      </c>
      <c r="AI16" s="29" t="str">
        <f aca="false">IF($G16="","",IF(AND($E16&lt;=AI$10+6,$G16&gt;=AI$10),IF(AND(N($H16)&gt;0,MIN(AI$10+4,$G16)&lt;=$E16+ROUND(($G16-$E16+1)*N($H16),0)-1),2,1),""))</f>
        <v/>
      </c>
      <c r="AJ16" s="29" t="str">
        <f aca="false">IF($G16="","",IF(AND($E16&lt;=AJ$10+6,$G16&gt;=AJ$10),IF(AND(N($H16)&gt;0,MIN(AJ$10+4,$G16)&lt;=$E16+ROUND(($G16-$E16+1)*N($H16),0)-1),2,1),""))</f>
        <v/>
      </c>
      <c r="AK16" s="29" t="str">
        <f aca="false">IF($G16="","",IF(AND($E16&lt;=AK$10+6,$G16&gt;=AK$10),IF(AND(N($H16)&gt;0,MIN(AK$10+4,$G16)&lt;=$E16+ROUND(($G16-$E16+1)*N($H16),0)-1),2,1),""))</f>
        <v/>
      </c>
      <c r="AL16" s="29" t="str">
        <f aca="false">IF($G16="","",IF(AND($E16&lt;=AL$10+6,$G16&gt;=AL$10),IF(AND(N($H16)&gt;0,MIN(AL$10+4,$G16)&lt;=$E16+ROUND(($G16-$E16+1)*N($H16),0)-1),2,1),""))</f>
        <v/>
      </c>
      <c r="AM16" s="29" t="str">
        <f aca="false">IF($G16="","",IF(AND($E16&lt;=AM$10+6,$G16&gt;=AM$10),IF(AND(N($H16)&gt;0,MIN(AM$10+4,$G16)&lt;=$E16+ROUND(($G16-$E16+1)*N($H16),0)-1),2,1),""))</f>
        <v/>
      </c>
      <c r="AN16" s="29" t="str">
        <f aca="false">IF($G16="","",IF(AND($E16&lt;=AN$10+6,$G16&gt;=AN$10),IF(AND(N($H16)&gt;0,MIN(AN$10+4,$G16)&lt;=$E16+ROUND(($G16-$E16+1)*N($H16),0)-1),2,1),""))</f>
        <v/>
      </c>
      <c r="AO16" s="29" t="str">
        <f aca="false">IF($G16="","",IF(AND($E16&lt;=AO$10+6,$G16&gt;=AO$10),IF(AND(N($H16)&gt;0,MIN(AO$10+4,$G16)&lt;=$E16+ROUND(($G16-$E16+1)*N($H16),0)-1),2,1),""))</f>
        <v/>
      </c>
      <c r="AP16" s="29" t="str">
        <f aca="false">IF($G16="","",IF(AND($E16&lt;=AP$10+6,$G16&gt;=AP$10),IF(AND(N($H16)&gt;0,MIN(AP$10+4,$G16)&lt;=$E16+ROUND(($G16-$E16+1)*N($H16),0)-1),2,1),""))</f>
        <v/>
      </c>
      <c r="AQ16" s="29" t="str">
        <f aca="false">IF($G16="","",IF(AND($E16&lt;=AQ$10+6,$G16&gt;=AQ$10),IF(AND(N($H16)&gt;0,MIN(AQ$10+4,$G16)&lt;=$E16+ROUND(($G16-$E16+1)*N($H16),0)-1),2,1),""))</f>
        <v/>
      </c>
      <c r="AR16" s="29" t="str">
        <f aca="false">IF($G16="","",IF(AND($E16&lt;=AR$10+6,$G16&gt;=AR$10),IF(AND(N($H16)&gt;0,MIN(AR$10+4,$G16)&lt;=$E16+ROUND(($G16-$E16+1)*N($H16),0)-1),2,1),""))</f>
        <v/>
      </c>
      <c r="AS16" s="29" t="str">
        <f aca="false">IF($G16="","",IF(AND($E16&lt;=AS$10+6,$G16&gt;=AS$10),IF(AND(N($H16)&gt;0,MIN(AS$10+4,$G16)&lt;=$E16+ROUND(($G16-$E16+1)*N($H16),0)-1),2,1),""))</f>
        <v/>
      </c>
      <c r="AT16" s="29" t="str">
        <f aca="false">IF($G16="","",IF(AND($E16&lt;=AT$10+6,$G16&gt;=AT$10),IF(AND(N($H16)&gt;0,MIN(AT$10+4,$G16)&lt;=$E16+ROUND(($G16-$E16+1)*N($H16),0)-1),2,1),""))</f>
        <v/>
      </c>
      <c r="AU16" s="29" t="str">
        <f aca="false">IF($G16="","",IF(AND($E16&lt;=AU$10+6,$G16&gt;=AU$10),IF(AND(N($H16)&gt;0,MIN(AU$10+4,$G16)&lt;=$E16+ROUND(($G16-$E16+1)*N($H16),0)-1),2,1),""))</f>
        <v/>
      </c>
      <c r="AV16" s="29" t="str">
        <f aca="false">IF($G16="","",IF(AND($E16&lt;=AV$10+6,$G16&gt;=AV$10),IF(AND(N($H16)&gt;0,MIN(AV$10+4,$G16)&lt;=$E16+ROUND(($G16-$E16+1)*N($H16),0)-1),2,1),""))</f>
        <v/>
      </c>
      <c r="AW16" s="29" t="str">
        <f aca="false">IF($G16="","",IF(AND($E16&lt;=AW$10+6,$G16&gt;=AW$10),IF(AND(N($H16)&gt;0,MIN(AW$10+4,$G16)&lt;=$E16+ROUND(($G16-$E16+1)*N($H16),0)-1),2,1),""))</f>
        <v/>
      </c>
      <c r="AX16" s="29" t="str">
        <f aca="false">IF($G16="","",IF(AND($E16&lt;=AX$10+6,$G16&gt;=AX$10),IF(AND(N($H16)&gt;0,MIN(AX$10+4,$G16)&lt;=$E16+ROUND(($G16-$E16+1)*N($H16),0)-1),2,1),""))</f>
        <v/>
      </c>
    </row>
    <row r="17" customFormat="false" ht="15" hidden="false" customHeight="false" outlineLevel="0" collapsed="false">
      <c r="A17" s="3" t="s">
        <v>57</v>
      </c>
      <c r="B17" s="3" t="s">
        <v>58</v>
      </c>
      <c r="C17" s="3" t="s">
        <v>59</v>
      </c>
      <c r="D17" s="24" t="n">
        <v>2</v>
      </c>
      <c r="E17" s="25" t="n">
        <v>46484</v>
      </c>
      <c r="F17" s="24" t="n">
        <v>8</v>
      </c>
      <c r="G17" s="26" t="n">
        <f aca="false">IF(OR(E17="",F17=""),"",WORKDAY(E17-1,F17,'Jours non travaillés'!$A$5:$A$34))</f>
        <v>46493</v>
      </c>
      <c r="H17" s="27" t="n">
        <v>0</v>
      </c>
      <c r="I17" s="28" t="n">
        <f aca="false">IF(G17="","",IF($B$5&lt;E17,0,IF($B$5&gt;=G17,1,NETWORKDAYS(E17,$B$5,'Jours non travaillés'!$A$5:$A$34)/F17)))</f>
        <v>0</v>
      </c>
      <c r="J17" s="5" t="str">
        <f aca="false">IF(G17="","",IF(N(H17)&gt;=1,"Terminé",IF($B$5&lt;E17,"À venir",IF(N(H17)&lt;I17-$B$6,"En retard","En cours"))))</f>
        <v>À venir</v>
      </c>
      <c r="K17" s="29" t="str">
        <f aca="false">IF($G17="","",IF(AND($E17&lt;=K$10+6,$G17&gt;=K$10),IF(AND(N($H17)&gt;0,MIN(K$10+4,$G17)&lt;=$E17+ROUND(($G17-$E17+1)*N($H17),0)-1),2,1),""))</f>
        <v/>
      </c>
      <c r="L17" s="29" t="str">
        <f aca="false">IF($G17="","",IF(AND($E17&lt;=L$10+6,$G17&gt;=L$10),IF(AND(N($H17)&gt;0,MIN(L$10+4,$G17)&lt;=$E17+ROUND(($G17-$E17+1)*N($H17),0)-1),2,1),""))</f>
        <v/>
      </c>
      <c r="M17" s="29" t="str">
        <f aca="false">IF($G17="","",IF(AND($E17&lt;=M$10+6,$G17&gt;=M$10),IF(AND(N($H17)&gt;0,MIN(M$10+4,$G17)&lt;=$E17+ROUND(($G17-$E17+1)*N($H17),0)-1),2,1),""))</f>
        <v/>
      </c>
      <c r="N17" s="29" t="str">
        <f aca="false">IF($G17="","",IF(AND($E17&lt;=N$10+6,$G17&gt;=N$10),IF(AND(N($H17)&gt;0,MIN(N$10+4,$G17)&lt;=$E17+ROUND(($G17-$E17+1)*N($H17),0)-1),2,1),""))</f>
        <v/>
      </c>
      <c r="O17" s="29" t="str">
        <f aca="false">IF($G17="","",IF(AND($E17&lt;=O$10+6,$G17&gt;=O$10),IF(AND(N($H17)&gt;0,MIN(O$10+4,$G17)&lt;=$E17+ROUND(($G17-$E17+1)*N($H17),0)-1),2,1),""))</f>
        <v/>
      </c>
      <c r="P17" s="29" t="str">
        <f aca="false">IF($G17="","",IF(AND($E17&lt;=P$10+6,$G17&gt;=P$10),IF(AND(N($H17)&gt;0,MIN(P$10+4,$G17)&lt;=$E17+ROUND(($G17-$E17+1)*N($H17),0)-1),2,1),""))</f>
        <v/>
      </c>
      <c r="Q17" s="29" t="str">
        <f aca="false">IF($G17="","",IF(AND($E17&lt;=Q$10+6,$G17&gt;=Q$10),IF(AND(N($H17)&gt;0,MIN(Q$10+4,$G17)&lt;=$E17+ROUND(($G17-$E17+1)*N($H17),0)-1),2,1),""))</f>
        <v/>
      </c>
      <c r="R17" s="29" t="str">
        <f aca="false">IF($G17="","",IF(AND($E17&lt;=R$10+6,$G17&gt;=R$10),IF(AND(N($H17)&gt;0,MIN(R$10+4,$G17)&lt;=$E17+ROUND(($G17-$E17+1)*N($H17),0)-1),2,1),""))</f>
        <v/>
      </c>
      <c r="S17" s="29" t="str">
        <f aca="false">IF($G17="","",IF(AND($E17&lt;=S$10+6,$G17&gt;=S$10),IF(AND(N($H17)&gt;0,MIN(S$10+4,$G17)&lt;=$E17+ROUND(($G17-$E17+1)*N($H17),0)-1),2,1),""))</f>
        <v/>
      </c>
      <c r="T17" s="29" t="str">
        <f aca="false">IF($G17="","",IF(AND($E17&lt;=T$10+6,$G17&gt;=T$10),IF(AND(N($H17)&gt;0,MIN(T$10+4,$G17)&lt;=$E17+ROUND(($G17-$E17+1)*N($H17),0)-1),2,1),""))</f>
        <v/>
      </c>
      <c r="U17" s="29" t="str">
        <f aca="false">IF($G17="","",IF(AND($E17&lt;=U$10+6,$G17&gt;=U$10),IF(AND(N($H17)&gt;0,MIN(U$10+4,$G17)&lt;=$E17+ROUND(($G17-$E17+1)*N($H17),0)-1),2,1),""))</f>
        <v/>
      </c>
      <c r="V17" s="29" t="str">
        <f aca="false">IF($G17="","",IF(AND($E17&lt;=V$10+6,$G17&gt;=V$10),IF(AND(N($H17)&gt;0,MIN(V$10+4,$G17)&lt;=$E17+ROUND(($G17-$E17+1)*N($H17),0)-1),2,1),""))</f>
        <v/>
      </c>
      <c r="W17" s="29" t="str">
        <f aca="false">IF($G17="","",IF(AND($E17&lt;=W$10+6,$G17&gt;=W$10),IF(AND(N($H17)&gt;0,MIN(W$10+4,$G17)&lt;=$E17+ROUND(($G17-$E17+1)*N($H17),0)-1),2,1),""))</f>
        <v/>
      </c>
      <c r="X17" s="29" t="n">
        <f aca="false">IF($G17="","",IF(AND($E17&lt;=X$10+6,$G17&gt;=X$10),IF(AND(N($H17)&gt;0,MIN(X$10+4,$G17)&lt;=$E17+ROUND(($G17-$E17+1)*N($H17),0)-1),2,1),""))</f>
        <v>1</v>
      </c>
      <c r="Y17" s="29" t="n">
        <f aca="false">IF($G17="","",IF(AND($E17&lt;=Y$10+6,$G17&gt;=Y$10),IF(AND(N($H17)&gt;0,MIN(Y$10+4,$G17)&lt;=$E17+ROUND(($G17-$E17+1)*N($H17),0)-1),2,1),""))</f>
        <v>1</v>
      </c>
      <c r="Z17" s="29" t="str">
        <f aca="false">IF($G17="","",IF(AND($E17&lt;=Z$10+6,$G17&gt;=Z$10),IF(AND(N($H17)&gt;0,MIN(Z$10+4,$G17)&lt;=$E17+ROUND(($G17-$E17+1)*N($H17),0)-1),2,1),""))</f>
        <v/>
      </c>
      <c r="AA17" s="29" t="str">
        <f aca="false">IF($G17="","",IF(AND($E17&lt;=AA$10+6,$G17&gt;=AA$10),IF(AND(N($H17)&gt;0,MIN(AA$10+4,$G17)&lt;=$E17+ROUND(($G17-$E17+1)*N($H17),0)-1),2,1),""))</f>
        <v/>
      </c>
      <c r="AB17" s="29" t="str">
        <f aca="false">IF($G17="","",IF(AND($E17&lt;=AB$10+6,$G17&gt;=AB$10),IF(AND(N($H17)&gt;0,MIN(AB$10+4,$G17)&lt;=$E17+ROUND(($G17-$E17+1)*N($H17),0)-1),2,1),""))</f>
        <v/>
      </c>
      <c r="AC17" s="29" t="str">
        <f aca="false">IF($G17="","",IF(AND($E17&lt;=AC$10+6,$G17&gt;=AC$10),IF(AND(N($H17)&gt;0,MIN(AC$10+4,$G17)&lt;=$E17+ROUND(($G17-$E17+1)*N($H17),0)-1),2,1),""))</f>
        <v/>
      </c>
      <c r="AD17" s="29" t="str">
        <f aca="false">IF($G17="","",IF(AND($E17&lt;=AD$10+6,$G17&gt;=AD$10),IF(AND(N($H17)&gt;0,MIN(AD$10+4,$G17)&lt;=$E17+ROUND(($G17-$E17+1)*N($H17),0)-1),2,1),""))</f>
        <v/>
      </c>
      <c r="AE17" s="29" t="str">
        <f aca="false">IF($G17="","",IF(AND($E17&lt;=AE$10+6,$G17&gt;=AE$10),IF(AND(N($H17)&gt;0,MIN(AE$10+4,$G17)&lt;=$E17+ROUND(($G17-$E17+1)*N($H17),0)-1),2,1),""))</f>
        <v/>
      </c>
      <c r="AF17" s="29" t="str">
        <f aca="false">IF($G17="","",IF(AND($E17&lt;=AF$10+6,$G17&gt;=AF$10),IF(AND(N($H17)&gt;0,MIN(AF$10+4,$G17)&lt;=$E17+ROUND(($G17-$E17+1)*N($H17),0)-1),2,1),""))</f>
        <v/>
      </c>
      <c r="AG17" s="29" t="str">
        <f aca="false">IF($G17="","",IF(AND($E17&lt;=AG$10+6,$G17&gt;=AG$10),IF(AND(N($H17)&gt;0,MIN(AG$10+4,$G17)&lt;=$E17+ROUND(($G17-$E17+1)*N($H17),0)-1),2,1),""))</f>
        <v/>
      </c>
      <c r="AH17" s="29" t="str">
        <f aca="false">IF($G17="","",IF(AND($E17&lt;=AH$10+6,$G17&gt;=AH$10),IF(AND(N($H17)&gt;0,MIN(AH$10+4,$G17)&lt;=$E17+ROUND(($G17-$E17+1)*N($H17),0)-1),2,1),""))</f>
        <v/>
      </c>
      <c r="AI17" s="29" t="str">
        <f aca="false">IF($G17="","",IF(AND($E17&lt;=AI$10+6,$G17&gt;=AI$10),IF(AND(N($H17)&gt;0,MIN(AI$10+4,$G17)&lt;=$E17+ROUND(($G17-$E17+1)*N($H17),0)-1),2,1),""))</f>
        <v/>
      </c>
      <c r="AJ17" s="29" t="str">
        <f aca="false">IF($G17="","",IF(AND($E17&lt;=AJ$10+6,$G17&gt;=AJ$10),IF(AND(N($H17)&gt;0,MIN(AJ$10+4,$G17)&lt;=$E17+ROUND(($G17-$E17+1)*N($H17),0)-1),2,1),""))</f>
        <v/>
      </c>
      <c r="AK17" s="29" t="str">
        <f aca="false">IF($G17="","",IF(AND($E17&lt;=AK$10+6,$G17&gt;=AK$10),IF(AND(N($H17)&gt;0,MIN(AK$10+4,$G17)&lt;=$E17+ROUND(($G17-$E17+1)*N($H17),0)-1),2,1),""))</f>
        <v/>
      </c>
      <c r="AL17" s="29" t="str">
        <f aca="false">IF($G17="","",IF(AND($E17&lt;=AL$10+6,$G17&gt;=AL$10),IF(AND(N($H17)&gt;0,MIN(AL$10+4,$G17)&lt;=$E17+ROUND(($G17-$E17+1)*N($H17),0)-1),2,1),""))</f>
        <v/>
      </c>
      <c r="AM17" s="29" t="str">
        <f aca="false">IF($G17="","",IF(AND($E17&lt;=AM$10+6,$G17&gt;=AM$10),IF(AND(N($H17)&gt;0,MIN(AM$10+4,$G17)&lt;=$E17+ROUND(($G17-$E17+1)*N($H17),0)-1),2,1),""))</f>
        <v/>
      </c>
      <c r="AN17" s="29" t="str">
        <f aca="false">IF($G17="","",IF(AND($E17&lt;=AN$10+6,$G17&gt;=AN$10),IF(AND(N($H17)&gt;0,MIN(AN$10+4,$G17)&lt;=$E17+ROUND(($G17-$E17+1)*N($H17),0)-1),2,1),""))</f>
        <v/>
      </c>
      <c r="AO17" s="29" t="str">
        <f aca="false">IF($G17="","",IF(AND($E17&lt;=AO$10+6,$G17&gt;=AO$10),IF(AND(N($H17)&gt;0,MIN(AO$10+4,$G17)&lt;=$E17+ROUND(($G17-$E17+1)*N($H17),0)-1),2,1),""))</f>
        <v/>
      </c>
      <c r="AP17" s="29" t="str">
        <f aca="false">IF($G17="","",IF(AND($E17&lt;=AP$10+6,$G17&gt;=AP$10),IF(AND(N($H17)&gt;0,MIN(AP$10+4,$G17)&lt;=$E17+ROUND(($G17-$E17+1)*N($H17),0)-1),2,1),""))</f>
        <v/>
      </c>
      <c r="AQ17" s="29" t="str">
        <f aca="false">IF($G17="","",IF(AND($E17&lt;=AQ$10+6,$G17&gt;=AQ$10),IF(AND(N($H17)&gt;0,MIN(AQ$10+4,$G17)&lt;=$E17+ROUND(($G17-$E17+1)*N($H17),0)-1),2,1),""))</f>
        <v/>
      </c>
      <c r="AR17" s="29" t="str">
        <f aca="false">IF($G17="","",IF(AND($E17&lt;=AR$10+6,$G17&gt;=AR$10),IF(AND(N($H17)&gt;0,MIN(AR$10+4,$G17)&lt;=$E17+ROUND(($G17-$E17+1)*N($H17),0)-1),2,1),""))</f>
        <v/>
      </c>
      <c r="AS17" s="29" t="str">
        <f aca="false">IF($G17="","",IF(AND($E17&lt;=AS$10+6,$G17&gt;=AS$10),IF(AND(N($H17)&gt;0,MIN(AS$10+4,$G17)&lt;=$E17+ROUND(($G17-$E17+1)*N($H17),0)-1),2,1),""))</f>
        <v/>
      </c>
      <c r="AT17" s="29" t="str">
        <f aca="false">IF($G17="","",IF(AND($E17&lt;=AT$10+6,$G17&gt;=AT$10),IF(AND(N($H17)&gt;0,MIN(AT$10+4,$G17)&lt;=$E17+ROUND(($G17-$E17+1)*N($H17),0)-1),2,1),""))</f>
        <v/>
      </c>
      <c r="AU17" s="29" t="str">
        <f aca="false">IF($G17="","",IF(AND($E17&lt;=AU$10+6,$G17&gt;=AU$10),IF(AND(N($H17)&gt;0,MIN(AU$10+4,$G17)&lt;=$E17+ROUND(($G17-$E17+1)*N($H17),0)-1),2,1),""))</f>
        <v/>
      </c>
      <c r="AV17" s="29" t="str">
        <f aca="false">IF($G17="","",IF(AND($E17&lt;=AV$10+6,$G17&gt;=AV$10),IF(AND(N($H17)&gt;0,MIN(AV$10+4,$G17)&lt;=$E17+ROUND(($G17-$E17+1)*N($H17),0)-1),2,1),""))</f>
        <v/>
      </c>
      <c r="AW17" s="29" t="str">
        <f aca="false">IF($G17="","",IF(AND($E17&lt;=AW$10+6,$G17&gt;=AW$10),IF(AND(N($H17)&gt;0,MIN(AW$10+4,$G17)&lt;=$E17+ROUND(($G17-$E17+1)*N($H17),0)-1),2,1),""))</f>
        <v/>
      </c>
      <c r="AX17" s="29" t="str">
        <f aca="false">IF($G17="","",IF(AND($E17&lt;=AX$10+6,$G17&gt;=AX$10),IF(AND(N($H17)&gt;0,MIN(AX$10+4,$G17)&lt;=$E17+ROUND(($G17-$E17+1)*N($H17),0)-1),2,1),""))</f>
        <v/>
      </c>
    </row>
    <row r="18" customFormat="false" ht="15" hidden="false" customHeight="false" outlineLevel="0" collapsed="false">
      <c r="A18" s="3" t="s">
        <v>60</v>
      </c>
      <c r="B18" s="3" t="s">
        <v>61</v>
      </c>
      <c r="C18" s="3" t="s">
        <v>62</v>
      </c>
      <c r="D18" s="24" t="n">
        <v>2</v>
      </c>
      <c r="E18" s="25" t="n">
        <v>46489</v>
      </c>
      <c r="F18" s="24" t="n">
        <v>25</v>
      </c>
      <c r="G18" s="26" t="n">
        <f aca="false">IF(OR(E18="",F18=""),"",WORKDAY(E18-1,F18,'Jours non travaillés'!$A$5:$A$34))</f>
        <v>46525</v>
      </c>
      <c r="H18" s="27" t="n">
        <v>0</v>
      </c>
      <c r="I18" s="28" t="n">
        <f aca="false">IF(G18="","",IF($B$5&lt;E18,0,IF($B$5&gt;=G18,1,NETWORKDAYS(E18,$B$5,'Jours non travaillés'!$A$5:$A$34)/F18)))</f>
        <v>0</v>
      </c>
      <c r="J18" s="5" t="str">
        <f aca="false">IF(G18="","",IF(N(H18)&gt;=1,"Terminé",IF($B$5&lt;E18,"À venir",IF(N(H18)&lt;I18-$B$6,"En retard","En cours"))))</f>
        <v>À venir</v>
      </c>
      <c r="K18" s="29" t="str">
        <f aca="false">IF($G18="","",IF(AND($E18&lt;=K$10+6,$G18&gt;=K$10),IF(AND(N($H18)&gt;0,MIN(K$10+4,$G18)&lt;=$E18+ROUND(($G18-$E18+1)*N($H18),0)-1),2,1),""))</f>
        <v/>
      </c>
      <c r="L18" s="29" t="str">
        <f aca="false">IF($G18="","",IF(AND($E18&lt;=L$10+6,$G18&gt;=L$10),IF(AND(N($H18)&gt;0,MIN(L$10+4,$G18)&lt;=$E18+ROUND(($G18-$E18+1)*N($H18),0)-1),2,1),""))</f>
        <v/>
      </c>
      <c r="M18" s="29" t="str">
        <f aca="false">IF($G18="","",IF(AND($E18&lt;=M$10+6,$G18&gt;=M$10),IF(AND(N($H18)&gt;0,MIN(M$10+4,$G18)&lt;=$E18+ROUND(($G18-$E18+1)*N($H18),0)-1),2,1),""))</f>
        <v/>
      </c>
      <c r="N18" s="29" t="str">
        <f aca="false">IF($G18="","",IF(AND($E18&lt;=N$10+6,$G18&gt;=N$10),IF(AND(N($H18)&gt;0,MIN(N$10+4,$G18)&lt;=$E18+ROUND(($G18-$E18+1)*N($H18),0)-1),2,1),""))</f>
        <v/>
      </c>
      <c r="O18" s="29" t="str">
        <f aca="false">IF($G18="","",IF(AND($E18&lt;=O$10+6,$G18&gt;=O$10),IF(AND(N($H18)&gt;0,MIN(O$10+4,$G18)&lt;=$E18+ROUND(($G18-$E18+1)*N($H18),0)-1),2,1),""))</f>
        <v/>
      </c>
      <c r="P18" s="29" t="str">
        <f aca="false">IF($G18="","",IF(AND($E18&lt;=P$10+6,$G18&gt;=P$10),IF(AND(N($H18)&gt;0,MIN(P$10+4,$G18)&lt;=$E18+ROUND(($G18-$E18+1)*N($H18),0)-1),2,1),""))</f>
        <v/>
      </c>
      <c r="Q18" s="29" t="str">
        <f aca="false">IF($G18="","",IF(AND($E18&lt;=Q$10+6,$G18&gt;=Q$10),IF(AND(N($H18)&gt;0,MIN(Q$10+4,$G18)&lt;=$E18+ROUND(($G18-$E18+1)*N($H18),0)-1),2,1),""))</f>
        <v/>
      </c>
      <c r="R18" s="29" t="str">
        <f aca="false">IF($G18="","",IF(AND($E18&lt;=R$10+6,$G18&gt;=R$10),IF(AND(N($H18)&gt;0,MIN(R$10+4,$G18)&lt;=$E18+ROUND(($G18-$E18+1)*N($H18),0)-1),2,1),""))</f>
        <v/>
      </c>
      <c r="S18" s="29" t="str">
        <f aca="false">IF($G18="","",IF(AND($E18&lt;=S$10+6,$G18&gt;=S$10),IF(AND(N($H18)&gt;0,MIN(S$10+4,$G18)&lt;=$E18+ROUND(($G18-$E18+1)*N($H18),0)-1),2,1),""))</f>
        <v/>
      </c>
      <c r="T18" s="29" t="str">
        <f aca="false">IF($G18="","",IF(AND($E18&lt;=T$10+6,$G18&gt;=T$10),IF(AND(N($H18)&gt;0,MIN(T$10+4,$G18)&lt;=$E18+ROUND(($G18-$E18+1)*N($H18),0)-1),2,1),""))</f>
        <v/>
      </c>
      <c r="U18" s="29" t="str">
        <f aca="false">IF($G18="","",IF(AND($E18&lt;=U$10+6,$G18&gt;=U$10),IF(AND(N($H18)&gt;0,MIN(U$10+4,$G18)&lt;=$E18+ROUND(($G18-$E18+1)*N($H18),0)-1),2,1),""))</f>
        <v/>
      </c>
      <c r="V18" s="29" t="str">
        <f aca="false">IF($G18="","",IF(AND($E18&lt;=V$10+6,$G18&gt;=V$10),IF(AND(N($H18)&gt;0,MIN(V$10+4,$G18)&lt;=$E18+ROUND(($G18-$E18+1)*N($H18),0)-1),2,1),""))</f>
        <v/>
      </c>
      <c r="W18" s="29" t="str">
        <f aca="false">IF($G18="","",IF(AND($E18&lt;=W$10+6,$G18&gt;=W$10),IF(AND(N($H18)&gt;0,MIN(W$10+4,$G18)&lt;=$E18+ROUND(($G18-$E18+1)*N($H18),0)-1),2,1),""))</f>
        <v/>
      </c>
      <c r="X18" s="29" t="str">
        <f aca="false">IF($G18="","",IF(AND($E18&lt;=X$10+6,$G18&gt;=X$10),IF(AND(N($H18)&gt;0,MIN(X$10+4,$G18)&lt;=$E18+ROUND(($G18-$E18+1)*N($H18),0)-1),2,1),""))</f>
        <v/>
      </c>
      <c r="Y18" s="29" t="n">
        <f aca="false">IF($G18="","",IF(AND($E18&lt;=Y$10+6,$G18&gt;=Y$10),IF(AND(N($H18)&gt;0,MIN(Y$10+4,$G18)&lt;=$E18+ROUND(($G18-$E18+1)*N($H18),0)-1),2,1),""))</f>
        <v>1</v>
      </c>
      <c r="Z18" s="29" t="n">
        <f aca="false">IF($G18="","",IF(AND($E18&lt;=Z$10+6,$G18&gt;=Z$10),IF(AND(N($H18)&gt;0,MIN(Z$10+4,$G18)&lt;=$E18+ROUND(($G18-$E18+1)*N($H18),0)-1),2,1),""))</f>
        <v>1</v>
      </c>
      <c r="AA18" s="29" t="n">
        <f aca="false">IF($G18="","",IF(AND($E18&lt;=AA$10+6,$G18&gt;=AA$10),IF(AND(N($H18)&gt;0,MIN(AA$10+4,$G18)&lt;=$E18+ROUND(($G18-$E18+1)*N($H18),0)-1),2,1),""))</f>
        <v>1</v>
      </c>
      <c r="AB18" s="29" t="n">
        <f aca="false">IF($G18="","",IF(AND($E18&lt;=AB$10+6,$G18&gt;=AB$10),IF(AND(N($H18)&gt;0,MIN(AB$10+4,$G18)&lt;=$E18+ROUND(($G18-$E18+1)*N($H18),0)-1),2,1),""))</f>
        <v>1</v>
      </c>
      <c r="AC18" s="29" t="n">
        <f aca="false">IF($G18="","",IF(AND($E18&lt;=AC$10+6,$G18&gt;=AC$10),IF(AND(N($H18)&gt;0,MIN(AC$10+4,$G18)&lt;=$E18+ROUND(($G18-$E18+1)*N($H18),0)-1),2,1),""))</f>
        <v>1</v>
      </c>
      <c r="AD18" s="29" t="n">
        <f aca="false">IF($G18="","",IF(AND($E18&lt;=AD$10+6,$G18&gt;=AD$10),IF(AND(N($H18)&gt;0,MIN(AD$10+4,$G18)&lt;=$E18+ROUND(($G18-$E18+1)*N($H18),0)-1),2,1),""))</f>
        <v>1</v>
      </c>
      <c r="AE18" s="29" t="str">
        <f aca="false">IF($G18="","",IF(AND($E18&lt;=AE$10+6,$G18&gt;=AE$10),IF(AND(N($H18)&gt;0,MIN(AE$10+4,$G18)&lt;=$E18+ROUND(($G18-$E18+1)*N($H18),0)-1),2,1),""))</f>
        <v/>
      </c>
      <c r="AF18" s="29" t="str">
        <f aca="false">IF($G18="","",IF(AND($E18&lt;=AF$10+6,$G18&gt;=AF$10),IF(AND(N($H18)&gt;0,MIN(AF$10+4,$G18)&lt;=$E18+ROUND(($G18-$E18+1)*N($H18),0)-1),2,1),""))</f>
        <v/>
      </c>
      <c r="AG18" s="29" t="str">
        <f aca="false">IF($G18="","",IF(AND($E18&lt;=AG$10+6,$G18&gt;=AG$10),IF(AND(N($H18)&gt;0,MIN(AG$10+4,$G18)&lt;=$E18+ROUND(($G18-$E18+1)*N($H18),0)-1),2,1),""))</f>
        <v/>
      </c>
      <c r="AH18" s="29" t="str">
        <f aca="false">IF($G18="","",IF(AND($E18&lt;=AH$10+6,$G18&gt;=AH$10),IF(AND(N($H18)&gt;0,MIN(AH$10+4,$G18)&lt;=$E18+ROUND(($G18-$E18+1)*N($H18),0)-1),2,1),""))</f>
        <v/>
      </c>
      <c r="AI18" s="29" t="str">
        <f aca="false">IF($G18="","",IF(AND($E18&lt;=AI$10+6,$G18&gt;=AI$10),IF(AND(N($H18)&gt;0,MIN(AI$10+4,$G18)&lt;=$E18+ROUND(($G18-$E18+1)*N($H18),0)-1),2,1),""))</f>
        <v/>
      </c>
      <c r="AJ18" s="29" t="str">
        <f aca="false">IF($G18="","",IF(AND($E18&lt;=AJ$10+6,$G18&gt;=AJ$10),IF(AND(N($H18)&gt;0,MIN(AJ$10+4,$G18)&lt;=$E18+ROUND(($G18-$E18+1)*N($H18),0)-1),2,1),""))</f>
        <v/>
      </c>
      <c r="AK18" s="29" t="str">
        <f aca="false">IF($G18="","",IF(AND($E18&lt;=AK$10+6,$G18&gt;=AK$10),IF(AND(N($H18)&gt;0,MIN(AK$10+4,$G18)&lt;=$E18+ROUND(($G18-$E18+1)*N($H18),0)-1),2,1),""))</f>
        <v/>
      </c>
      <c r="AL18" s="29" t="str">
        <f aca="false">IF($G18="","",IF(AND($E18&lt;=AL$10+6,$G18&gt;=AL$10),IF(AND(N($H18)&gt;0,MIN(AL$10+4,$G18)&lt;=$E18+ROUND(($G18-$E18+1)*N($H18),0)-1),2,1),""))</f>
        <v/>
      </c>
      <c r="AM18" s="29" t="str">
        <f aca="false">IF($G18="","",IF(AND($E18&lt;=AM$10+6,$G18&gt;=AM$10),IF(AND(N($H18)&gt;0,MIN(AM$10+4,$G18)&lt;=$E18+ROUND(($G18-$E18+1)*N($H18),0)-1),2,1),""))</f>
        <v/>
      </c>
      <c r="AN18" s="29" t="str">
        <f aca="false">IF($G18="","",IF(AND($E18&lt;=AN$10+6,$G18&gt;=AN$10),IF(AND(N($H18)&gt;0,MIN(AN$10+4,$G18)&lt;=$E18+ROUND(($G18-$E18+1)*N($H18),0)-1),2,1),""))</f>
        <v/>
      </c>
      <c r="AO18" s="29" t="str">
        <f aca="false">IF($G18="","",IF(AND($E18&lt;=AO$10+6,$G18&gt;=AO$10),IF(AND(N($H18)&gt;0,MIN(AO$10+4,$G18)&lt;=$E18+ROUND(($G18-$E18+1)*N($H18),0)-1),2,1),""))</f>
        <v/>
      </c>
      <c r="AP18" s="29" t="str">
        <f aca="false">IF($G18="","",IF(AND($E18&lt;=AP$10+6,$G18&gt;=AP$10),IF(AND(N($H18)&gt;0,MIN(AP$10+4,$G18)&lt;=$E18+ROUND(($G18-$E18+1)*N($H18),0)-1),2,1),""))</f>
        <v/>
      </c>
      <c r="AQ18" s="29" t="str">
        <f aca="false">IF($G18="","",IF(AND($E18&lt;=AQ$10+6,$G18&gt;=AQ$10),IF(AND(N($H18)&gt;0,MIN(AQ$10+4,$G18)&lt;=$E18+ROUND(($G18-$E18+1)*N($H18),0)-1),2,1),""))</f>
        <v/>
      </c>
      <c r="AR18" s="29" t="str">
        <f aca="false">IF($G18="","",IF(AND($E18&lt;=AR$10+6,$G18&gt;=AR$10),IF(AND(N($H18)&gt;0,MIN(AR$10+4,$G18)&lt;=$E18+ROUND(($G18-$E18+1)*N($H18),0)-1),2,1),""))</f>
        <v/>
      </c>
      <c r="AS18" s="29" t="str">
        <f aca="false">IF($G18="","",IF(AND($E18&lt;=AS$10+6,$G18&gt;=AS$10),IF(AND(N($H18)&gt;0,MIN(AS$10+4,$G18)&lt;=$E18+ROUND(($G18-$E18+1)*N($H18),0)-1),2,1),""))</f>
        <v/>
      </c>
      <c r="AT18" s="29" t="str">
        <f aca="false">IF($G18="","",IF(AND($E18&lt;=AT$10+6,$G18&gt;=AT$10),IF(AND(N($H18)&gt;0,MIN(AT$10+4,$G18)&lt;=$E18+ROUND(($G18-$E18+1)*N($H18),0)-1),2,1),""))</f>
        <v/>
      </c>
      <c r="AU18" s="29" t="str">
        <f aca="false">IF($G18="","",IF(AND($E18&lt;=AU$10+6,$G18&gt;=AU$10),IF(AND(N($H18)&gt;0,MIN(AU$10+4,$G18)&lt;=$E18+ROUND(($G18-$E18+1)*N($H18),0)-1),2,1),""))</f>
        <v/>
      </c>
      <c r="AV18" s="29" t="str">
        <f aca="false">IF($G18="","",IF(AND($E18&lt;=AV$10+6,$G18&gt;=AV$10),IF(AND(N($H18)&gt;0,MIN(AV$10+4,$G18)&lt;=$E18+ROUND(($G18-$E18+1)*N($H18),0)-1),2,1),""))</f>
        <v/>
      </c>
      <c r="AW18" s="29" t="str">
        <f aca="false">IF($G18="","",IF(AND($E18&lt;=AW$10+6,$G18&gt;=AW$10),IF(AND(N($H18)&gt;0,MIN(AW$10+4,$G18)&lt;=$E18+ROUND(($G18-$E18+1)*N($H18),0)-1),2,1),""))</f>
        <v/>
      </c>
      <c r="AX18" s="29" t="str">
        <f aca="false">IF($G18="","",IF(AND($E18&lt;=AX$10+6,$G18&gt;=AX$10),IF(AND(N($H18)&gt;0,MIN(AX$10+4,$G18)&lt;=$E18+ROUND(($G18-$E18+1)*N($H18),0)-1),2,1),""))</f>
        <v/>
      </c>
    </row>
    <row r="19" customFormat="false" ht="15" hidden="false" customHeight="false" outlineLevel="0" collapsed="false">
      <c r="A19" s="3" t="s">
        <v>63</v>
      </c>
      <c r="B19" s="3" t="s">
        <v>64</v>
      </c>
      <c r="C19" s="3" t="s">
        <v>65</v>
      </c>
      <c r="D19" s="24" t="n">
        <v>2</v>
      </c>
      <c r="E19" s="25" t="n">
        <v>46496</v>
      </c>
      <c r="F19" s="24" t="n">
        <v>20</v>
      </c>
      <c r="G19" s="26" t="n">
        <f aca="false">IF(OR(E19="",F19=""),"",WORKDAY(E19-1,F19,'Jours non travaillés'!$A$5:$A$34))</f>
        <v>46525</v>
      </c>
      <c r="H19" s="27" t="n">
        <v>0</v>
      </c>
      <c r="I19" s="28" t="n">
        <f aca="false">IF(G19="","",IF($B$5&lt;E19,0,IF($B$5&gt;=G19,1,NETWORKDAYS(E19,$B$5,'Jours non travaillés'!$A$5:$A$34)/F19)))</f>
        <v>0</v>
      </c>
      <c r="J19" s="5" t="str">
        <f aca="false">IF(G19="","",IF(N(H19)&gt;=1,"Terminé",IF($B$5&lt;E19,"À venir",IF(N(H19)&lt;I19-$B$6,"En retard","En cours"))))</f>
        <v>À venir</v>
      </c>
      <c r="K19" s="29" t="str">
        <f aca="false">IF($G19="","",IF(AND($E19&lt;=K$10+6,$G19&gt;=K$10),IF(AND(N($H19)&gt;0,MIN(K$10+4,$G19)&lt;=$E19+ROUND(($G19-$E19+1)*N($H19),0)-1),2,1),""))</f>
        <v/>
      </c>
      <c r="L19" s="29" t="str">
        <f aca="false">IF($G19="","",IF(AND($E19&lt;=L$10+6,$G19&gt;=L$10),IF(AND(N($H19)&gt;0,MIN(L$10+4,$G19)&lt;=$E19+ROUND(($G19-$E19+1)*N($H19),0)-1),2,1),""))</f>
        <v/>
      </c>
      <c r="M19" s="29" t="str">
        <f aca="false">IF($G19="","",IF(AND($E19&lt;=M$10+6,$G19&gt;=M$10),IF(AND(N($H19)&gt;0,MIN(M$10+4,$G19)&lt;=$E19+ROUND(($G19-$E19+1)*N($H19),0)-1),2,1),""))</f>
        <v/>
      </c>
      <c r="N19" s="29" t="str">
        <f aca="false">IF($G19="","",IF(AND($E19&lt;=N$10+6,$G19&gt;=N$10),IF(AND(N($H19)&gt;0,MIN(N$10+4,$G19)&lt;=$E19+ROUND(($G19-$E19+1)*N($H19),0)-1),2,1),""))</f>
        <v/>
      </c>
      <c r="O19" s="29" t="str">
        <f aca="false">IF($G19="","",IF(AND($E19&lt;=O$10+6,$G19&gt;=O$10),IF(AND(N($H19)&gt;0,MIN(O$10+4,$G19)&lt;=$E19+ROUND(($G19-$E19+1)*N($H19),0)-1),2,1),""))</f>
        <v/>
      </c>
      <c r="P19" s="29" t="str">
        <f aca="false">IF($G19="","",IF(AND($E19&lt;=P$10+6,$G19&gt;=P$10),IF(AND(N($H19)&gt;0,MIN(P$10+4,$G19)&lt;=$E19+ROUND(($G19-$E19+1)*N($H19),0)-1),2,1),""))</f>
        <v/>
      </c>
      <c r="Q19" s="29" t="str">
        <f aca="false">IF($G19="","",IF(AND($E19&lt;=Q$10+6,$G19&gt;=Q$10),IF(AND(N($H19)&gt;0,MIN(Q$10+4,$G19)&lt;=$E19+ROUND(($G19-$E19+1)*N($H19),0)-1),2,1),""))</f>
        <v/>
      </c>
      <c r="R19" s="29" t="str">
        <f aca="false">IF($G19="","",IF(AND($E19&lt;=R$10+6,$G19&gt;=R$10),IF(AND(N($H19)&gt;0,MIN(R$10+4,$G19)&lt;=$E19+ROUND(($G19-$E19+1)*N($H19),0)-1),2,1),""))</f>
        <v/>
      </c>
      <c r="S19" s="29" t="str">
        <f aca="false">IF($G19="","",IF(AND($E19&lt;=S$10+6,$G19&gt;=S$10),IF(AND(N($H19)&gt;0,MIN(S$10+4,$G19)&lt;=$E19+ROUND(($G19-$E19+1)*N($H19),0)-1),2,1),""))</f>
        <v/>
      </c>
      <c r="T19" s="29" t="str">
        <f aca="false">IF($G19="","",IF(AND($E19&lt;=T$10+6,$G19&gt;=T$10),IF(AND(N($H19)&gt;0,MIN(T$10+4,$G19)&lt;=$E19+ROUND(($G19-$E19+1)*N($H19),0)-1),2,1),""))</f>
        <v/>
      </c>
      <c r="U19" s="29" t="str">
        <f aca="false">IF($G19="","",IF(AND($E19&lt;=U$10+6,$G19&gt;=U$10),IF(AND(N($H19)&gt;0,MIN(U$10+4,$G19)&lt;=$E19+ROUND(($G19-$E19+1)*N($H19),0)-1),2,1),""))</f>
        <v/>
      </c>
      <c r="V19" s="29" t="str">
        <f aca="false">IF($G19="","",IF(AND($E19&lt;=V$10+6,$G19&gt;=V$10),IF(AND(N($H19)&gt;0,MIN(V$10+4,$G19)&lt;=$E19+ROUND(($G19-$E19+1)*N($H19),0)-1),2,1),""))</f>
        <v/>
      </c>
      <c r="W19" s="29" t="str">
        <f aca="false">IF($G19="","",IF(AND($E19&lt;=W$10+6,$G19&gt;=W$10),IF(AND(N($H19)&gt;0,MIN(W$10+4,$G19)&lt;=$E19+ROUND(($G19-$E19+1)*N($H19),0)-1),2,1),""))</f>
        <v/>
      </c>
      <c r="X19" s="29" t="str">
        <f aca="false">IF($G19="","",IF(AND($E19&lt;=X$10+6,$G19&gt;=X$10),IF(AND(N($H19)&gt;0,MIN(X$10+4,$G19)&lt;=$E19+ROUND(($G19-$E19+1)*N($H19),0)-1),2,1),""))</f>
        <v/>
      </c>
      <c r="Y19" s="29" t="str">
        <f aca="false">IF($G19="","",IF(AND($E19&lt;=Y$10+6,$G19&gt;=Y$10),IF(AND(N($H19)&gt;0,MIN(Y$10+4,$G19)&lt;=$E19+ROUND(($G19-$E19+1)*N($H19),0)-1),2,1),""))</f>
        <v/>
      </c>
      <c r="Z19" s="29" t="n">
        <f aca="false">IF($G19="","",IF(AND($E19&lt;=Z$10+6,$G19&gt;=Z$10),IF(AND(N($H19)&gt;0,MIN(Z$10+4,$G19)&lt;=$E19+ROUND(($G19-$E19+1)*N($H19),0)-1),2,1),""))</f>
        <v>1</v>
      </c>
      <c r="AA19" s="29" t="n">
        <f aca="false">IF($G19="","",IF(AND($E19&lt;=AA$10+6,$G19&gt;=AA$10),IF(AND(N($H19)&gt;0,MIN(AA$10+4,$G19)&lt;=$E19+ROUND(($G19-$E19+1)*N($H19),0)-1),2,1),""))</f>
        <v>1</v>
      </c>
      <c r="AB19" s="29" t="n">
        <f aca="false">IF($G19="","",IF(AND($E19&lt;=AB$10+6,$G19&gt;=AB$10),IF(AND(N($H19)&gt;0,MIN(AB$10+4,$G19)&lt;=$E19+ROUND(($G19-$E19+1)*N($H19),0)-1),2,1),""))</f>
        <v>1</v>
      </c>
      <c r="AC19" s="29" t="n">
        <f aca="false">IF($G19="","",IF(AND($E19&lt;=AC$10+6,$G19&gt;=AC$10),IF(AND(N($H19)&gt;0,MIN(AC$10+4,$G19)&lt;=$E19+ROUND(($G19-$E19+1)*N($H19),0)-1),2,1),""))</f>
        <v>1</v>
      </c>
      <c r="AD19" s="29" t="n">
        <f aca="false">IF($G19="","",IF(AND($E19&lt;=AD$10+6,$G19&gt;=AD$10),IF(AND(N($H19)&gt;0,MIN(AD$10+4,$G19)&lt;=$E19+ROUND(($G19-$E19+1)*N($H19),0)-1),2,1),""))</f>
        <v>1</v>
      </c>
      <c r="AE19" s="29" t="str">
        <f aca="false">IF($G19="","",IF(AND($E19&lt;=AE$10+6,$G19&gt;=AE$10),IF(AND(N($H19)&gt;0,MIN(AE$10+4,$G19)&lt;=$E19+ROUND(($G19-$E19+1)*N($H19),0)-1),2,1),""))</f>
        <v/>
      </c>
      <c r="AF19" s="29" t="str">
        <f aca="false">IF($G19="","",IF(AND($E19&lt;=AF$10+6,$G19&gt;=AF$10),IF(AND(N($H19)&gt;0,MIN(AF$10+4,$G19)&lt;=$E19+ROUND(($G19-$E19+1)*N($H19),0)-1),2,1),""))</f>
        <v/>
      </c>
      <c r="AG19" s="29" t="str">
        <f aca="false">IF($G19="","",IF(AND($E19&lt;=AG$10+6,$G19&gt;=AG$10),IF(AND(N($H19)&gt;0,MIN(AG$10+4,$G19)&lt;=$E19+ROUND(($G19-$E19+1)*N($H19),0)-1),2,1),""))</f>
        <v/>
      </c>
      <c r="AH19" s="29" t="str">
        <f aca="false">IF($G19="","",IF(AND($E19&lt;=AH$10+6,$G19&gt;=AH$10),IF(AND(N($H19)&gt;0,MIN(AH$10+4,$G19)&lt;=$E19+ROUND(($G19-$E19+1)*N($H19),0)-1),2,1),""))</f>
        <v/>
      </c>
      <c r="AI19" s="29" t="str">
        <f aca="false">IF($G19="","",IF(AND($E19&lt;=AI$10+6,$G19&gt;=AI$10),IF(AND(N($H19)&gt;0,MIN(AI$10+4,$G19)&lt;=$E19+ROUND(($G19-$E19+1)*N($H19),0)-1),2,1),""))</f>
        <v/>
      </c>
      <c r="AJ19" s="29" t="str">
        <f aca="false">IF($G19="","",IF(AND($E19&lt;=AJ$10+6,$G19&gt;=AJ$10),IF(AND(N($H19)&gt;0,MIN(AJ$10+4,$G19)&lt;=$E19+ROUND(($G19-$E19+1)*N($H19),0)-1),2,1),""))</f>
        <v/>
      </c>
      <c r="AK19" s="29" t="str">
        <f aca="false">IF($G19="","",IF(AND($E19&lt;=AK$10+6,$G19&gt;=AK$10),IF(AND(N($H19)&gt;0,MIN(AK$10+4,$G19)&lt;=$E19+ROUND(($G19-$E19+1)*N($H19),0)-1),2,1),""))</f>
        <v/>
      </c>
      <c r="AL19" s="29" t="str">
        <f aca="false">IF($G19="","",IF(AND($E19&lt;=AL$10+6,$G19&gt;=AL$10),IF(AND(N($H19)&gt;0,MIN(AL$10+4,$G19)&lt;=$E19+ROUND(($G19-$E19+1)*N($H19),0)-1),2,1),""))</f>
        <v/>
      </c>
      <c r="AM19" s="29" t="str">
        <f aca="false">IF($G19="","",IF(AND($E19&lt;=AM$10+6,$G19&gt;=AM$10),IF(AND(N($H19)&gt;0,MIN(AM$10+4,$G19)&lt;=$E19+ROUND(($G19-$E19+1)*N($H19),0)-1),2,1),""))</f>
        <v/>
      </c>
      <c r="AN19" s="29" t="str">
        <f aca="false">IF($G19="","",IF(AND($E19&lt;=AN$10+6,$G19&gt;=AN$10),IF(AND(N($H19)&gt;0,MIN(AN$10+4,$G19)&lt;=$E19+ROUND(($G19-$E19+1)*N($H19),0)-1),2,1),""))</f>
        <v/>
      </c>
      <c r="AO19" s="29" t="str">
        <f aca="false">IF($G19="","",IF(AND($E19&lt;=AO$10+6,$G19&gt;=AO$10),IF(AND(N($H19)&gt;0,MIN(AO$10+4,$G19)&lt;=$E19+ROUND(($G19-$E19+1)*N($H19),0)-1),2,1),""))</f>
        <v/>
      </c>
      <c r="AP19" s="29" t="str">
        <f aca="false">IF($G19="","",IF(AND($E19&lt;=AP$10+6,$G19&gt;=AP$10),IF(AND(N($H19)&gt;0,MIN(AP$10+4,$G19)&lt;=$E19+ROUND(($G19-$E19+1)*N($H19),0)-1),2,1),""))</f>
        <v/>
      </c>
      <c r="AQ19" s="29" t="str">
        <f aca="false">IF($G19="","",IF(AND($E19&lt;=AQ$10+6,$G19&gt;=AQ$10),IF(AND(N($H19)&gt;0,MIN(AQ$10+4,$G19)&lt;=$E19+ROUND(($G19-$E19+1)*N($H19),0)-1),2,1),""))</f>
        <v/>
      </c>
      <c r="AR19" s="29" t="str">
        <f aca="false">IF($G19="","",IF(AND($E19&lt;=AR$10+6,$G19&gt;=AR$10),IF(AND(N($H19)&gt;0,MIN(AR$10+4,$G19)&lt;=$E19+ROUND(($G19-$E19+1)*N($H19),0)-1),2,1),""))</f>
        <v/>
      </c>
      <c r="AS19" s="29" t="str">
        <f aca="false">IF($G19="","",IF(AND($E19&lt;=AS$10+6,$G19&gt;=AS$10),IF(AND(N($H19)&gt;0,MIN(AS$10+4,$G19)&lt;=$E19+ROUND(($G19-$E19+1)*N($H19),0)-1),2,1),""))</f>
        <v/>
      </c>
      <c r="AT19" s="29" t="str">
        <f aca="false">IF($G19="","",IF(AND($E19&lt;=AT$10+6,$G19&gt;=AT$10),IF(AND(N($H19)&gt;0,MIN(AT$10+4,$G19)&lt;=$E19+ROUND(($G19-$E19+1)*N($H19),0)-1),2,1),""))</f>
        <v/>
      </c>
      <c r="AU19" s="29" t="str">
        <f aca="false">IF($G19="","",IF(AND($E19&lt;=AU$10+6,$G19&gt;=AU$10),IF(AND(N($H19)&gt;0,MIN(AU$10+4,$G19)&lt;=$E19+ROUND(($G19-$E19+1)*N($H19),0)-1),2,1),""))</f>
        <v/>
      </c>
      <c r="AV19" s="29" t="str">
        <f aca="false">IF($G19="","",IF(AND($E19&lt;=AV$10+6,$G19&gt;=AV$10),IF(AND(N($H19)&gt;0,MIN(AV$10+4,$G19)&lt;=$E19+ROUND(($G19-$E19+1)*N($H19),0)-1),2,1),""))</f>
        <v/>
      </c>
      <c r="AW19" s="29" t="str">
        <f aca="false">IF($G19="","",IF(AND($E19&lt;=AW$10+6,$G19&gt;=AW$10),IF(AND(N($H19)&gt;0,MIN(AW$10+4,$G19)&lt;=$E19+ROUND(($G19-$E19+1)*N($H19),0)-1),2,1),""))</f>
        <v/>
      </c>
      <c r="AX19" s="29" t="str">
        <f aca="false">IF($G19="","",IF(AND($E19&lt;=AX$10+6,$G19&gt;=AX$10),IF(AND(N($H19)&gt;0,MIN(AX$10+4,$G19)&lt;=$E19+ROUND(($G19-$E19+1)*N($H19),0)-1),2,1),""))</f>
        <v/>
      </c>
    </row>
    <row r="20" customFormat="false" ht="15" hidden="false" customHeight="false" outlineLevel="0" collapsed="false">
      <c r="A20" s="3" t="s">
        <v>66</v>
      </c>
      <c r="B20" s="3" t="s">
        <v>67</v>
      </c>
      <c r="C20" s="3" t="s">
        <v>68</v>
      </c>
      <c r="D20" s="24" t="n">
        <v>5</v>
      </c>
      <c r="E20" s="25" t="n">
        <v>46531</v>
      </c>
      <c r="F20" s="24" t="n">
        <v>20</v>
      </c>
      <c r="G20" s="26" t="n">
        <f aca="false">IF(OR(E20="",F20=""),"",WORKDAY(E20-1,F20,'Jours non travaillés'!$A$5:$A$34))</f>
        <v>46556</v>
      </c>
      <c r="H20" s="27" t="n">
        <v>0</v>
      </c>
      <c r="I20" s="28" t="n">
        <f aca="false">IF(G20="","",IF($B$5&lt;E20,0,IF($B$5&gt;=G20,1,NETWORKDAYS(E20,$B$5,'Jours non travaillés'!$A$5:$A$34)/F20)))</f>
        <v>0</v>
      </c>
      <c r="J20" s="5" t="str">
        <f aca="false">IF(G20="","",IF(N(H20)&gt;=1,"Terminé",IF($B$5&lt;E20,"À venir",IF(N(H20)&lt;I20-$B$6,"En retard","En cours"))))</f>
        <v>À venir</v>
      </c>
      <c r="K20" s="29" t="str">
        <f aca="false">IF($G20="","",IF(AND($E20&lt;=K$10+6,$G20&gt;=K$10),IF(AND(N($H20)&gt;0,MIN(K$10+4,$G20)&lt;=$E20+ROUND(($G20-$E20+1)*N($H20),0)-1),2,1),""))</f>
        <v/>
      </c>
      <c r="L20" s="29" t="str">
        <f aca="false">IF($G20="","",IF(AND($E20&lt;=L$10+6,$G20&gt;=L$10),IF(AND(N($H20)&gt;0,MIN(L$10+4,$G20)&lt;=$E20+ROUND(($G20-$E20+1)*N($H20),0)-1),2,1),""))</f>
        <v/>
      </c>
      <c r="M20" s="29" t="str">
        <f aca="false">IF($G20="","",IF(AND($E20&lt;=M$10+6,$G20&gt;=M$10),IF(AND(N($H20)&gt;0,MIN(M$10+4,$G20)&lt;=$E20+ROUND(($G20-$E20+1)*N($H20),0)-1),2,1),""))</f>
        <v/>
      </c>
      <c r="N20" s="29" t="str">
        <f aca="false">IF($G20="","",IF(AND($E20&lt;=N$10+6,$G20&gt;=N$10),IF(AND(N($H20)&gt;0,MIN(N$10+4,$G20)&lt;=$E20+ROUND(($G20-$E20+1)*N($H20),0)-1),2,1),""))</f>
        <v/>
      </c>
      <c r="O20" s="29" t="str">
        <f aca="false">IF($G20="","",IF(AND($E20&lt;=O$10+6,$G20&gt;=O$10),IF(AND(N($H20)&gt;0,MIN(O$10+4,$G20)&lt;=$E20+ROUND(($G20-$E20+1)*N($H20),0)-1),2,1),""))</f>
        <v/>
      </c>
      <c r="P20" s="29" t="str">
        <f aca="false">IF($G20="","",IF(AND($E20&lt;=P$10+6,$G20&gt;=P$10),IF(AND(N($H20)&gt;0,MIN(P$10+4,$G20)&lt;=$E20+ROUND(($G20-$E20+1)*N($H20),0)-1),2,1),""))</f>
        <v/>
      </c>
      <c r="Q20" s="29" t="str">
        <f aca="false">IF($G20="","",IF(AND($E20&lt;=Q$10+6,$G20&gt;=Q$10),IF(AND(N($H20)&gt;0,MIN(Q$10+4,$G20)&lt;=$E20+ROUND(($G20-$E20+1)*N($H20),0)-1),2,1),""))</f>
        <v/>
      </c>
      <c r="R20" s="29" t="str">
        <f aca="false">IF($G20="","",IF(AND($E20&lt;=R$10+6,$G20&gt;=R$10),IF(AND(N($H20)&gt;0,MIN(R$10+4,$G20)&lt;=$E20+ROUND(($G20-$E20+1)*N($H20),0)-1),2,1),""))</f>
        <v/>
      </c>
      <c r="S20" s="29" t="str">
        <f aca="false">IF($G20="","",IF(AND($E20&lt;=S$10+6,$G20&gt;=S$10),IF(AND(N($H20)&gt;0,MIN(S$10+4,$G20)&lt;=$E20+ROUND(($G20-$E20+1)*N($H20),0)-1),2,1),""))</f>
        <v/>
      </c>
      <c r="T20" s="29" t="str">
        <f aca="false">IF($G20="","",IF(AND($E20&lt;=T$10+6,$G20&gt;=T$10),IF(AND(N($H20)&gt;0,MIN(T$10+4,$G20)&lt;=$E20+ROUND(($G20-$E20+1)*N($H20),0)-1),2,1),""))</f>
        <v/>
      </c>
      <c r="U20" s="29" t="str">
        <f aca="false">IF($G20="","",IF(AND($E20&lt;=U$10+6,$G20&gt;=U$10),IF(AND(N($H20)&gt;0,MIN(U$10+4,$G20)&lt;=$E20+ROUND(($G20-$E20+1)*N($H20),0)-1),2,1),""))</f>
        <v/>
      </c>
      <c r="V20" s="29" t="str">
        <f aca="false">IF($G20="","",IF(AND($E20&lt;=V$10+6,$G20&gt;=V$10),IF(AND(N($H20)&gt;0,MIN(V$10+4,$G20)&lt;=$E20+ROUND(($G20-$E20+1)*N($H20),0)-1),2,1),""))</f>
        <v/>
      </c>
      <c r="W20" s="29" t="str">
        <f aca="false">IF($G20="","",IF(AND($E20&lt;=W$10+6,$G20&gt;=W$10),IF(AND(N($H20)&gt;0,MIN(W$10+4,$G20)&lt;=$E20+ROUND(($G20-$E20+1)*N($H20),0)-1),2,1),""))</f>
        <v/>
      </c>
      <c r="X20" s="29" t="str">
        <f aca="false">IF($G20="","",IF(AND($E20&lt;=X$10+6,$G20&gt;=X$10),IF(AND(N($H20)&gt;0,MIN(X$10+4,$G20)&lt;=$E20+ROUND(($G20-$E20+1)*N($H20),0)-1),2,1),""))</f>
        <v/>
      </c>
      <c r="Y20" s="29" t="str">
        <f aca="false">IF($G20="","",IF(AND($E20&lt;=Y$10+6,$G20&gt;=Y$10),IF(AND(N($H20)&gt;0,MIN(Y$10+4,$G20)&lt;=$E20+ROUND(($G20-$E20+1)*N($H20),0)-1),2,1),""))</f>
        <v/>
      </c>
      <c r="Z20" s="29" t="str">
        <f aca="false">IF($G20="","",IF(AND($E20&lt;=Z$10+6,$G20&gt;=Z$10),IF(AND(N($H20)&gt;0,MIN(Z$10+4,$G20)&lt;=$E20+ROUND(($G20-$E20+1)*N($H20),0)-1),2,1),""))</f>
        <v/>
      </c>
      <c r="AA20" s="29" t="str">
        <f aca="false">IF($G20="","",IF(AND($E20&lt;=AA$10+6,$G20&gt;=AA$10),IF(AND(N($H20)&gt;0,MIN(AA$10+4,$G20)&lt;=$E20+ROUND(($G20-$E20+1)*N($H20),0)-1),2,1),""))</f>
        <v/>
      </c>
      <c r="AB20" s="29" t="str">
        <f aca="false">IF($G20="","",IF(AND($E20&lt;=AB$10+6,$G20&gt;=AB$10),IF(AND(N($H20)&gt;0,MIN(AB$10+4,$G20)&lt;=$E20+ROUND(($G20-$E20+1)*N($H20),0)-1),2,1),""))</f>
        <v/>
      </c>
      <c r="AC20" s="29" t="str">
        <f aca="false">IF($G20="","",IF(AND($E20&lt;=AC$10+6,$G20&gt;=AC$10),IF(AND(N($H20)&gt;0,MIN(AC$10+4,$G20)&lt;=$E20+ROUND(($G20-$E20+1)*N($H20),0)-1),2,1),""))</f>
        <v/>
      </c>
      <c r="AD20" s="29" t="str">
        <f aca="false">IF($G20="","",IF(AND($E20&lt;=AD$10+6,$G20&gt;=AD$10),IF(AND(N($H20)&gt;0,MIN(AD$10+4,$G20)&lt;=$E20+ROUND(($G20-$E20+1)*N($H20),0)-1),2,1),""))</f>
        <v/>
      </c>
      <c r="AE20" s="29" t="n">
        <f aca="false">IF($G20="","",IF(AND($E20&lt;=AE$10+6,$G20&gt;=AE$10),IF(AND(N($H20)&gt;0,MIN(AE$10+4,$G20)&lt;=$E20+ROUND(($G20-$E20+1)*N($H20),0)-1),2,1),""))</f>
        <v>1</v>
      </c>
      <c r="AF20" s="29" t="n">
        <f aca="false">IF($G20="","",IF(AND($E20&lt;=AF$10+6,$G20&gt;=AF$10),IF(AND(N($H20)&gt;0,MIN(AF$10+4,$G20)&lt;=$E20+ROUND(($G20-$E20+1)*N($H20),0)-1),2,1),""))</f>
        <v>1</v>
      </c>
      <c r="AG20" s="29" t="n">
        <f aca="false">IF($G20="","",IF(AND($E20&lt;=AG$10+6,$G20&gt;=AG$10),IF(AND(N($H20)&gt;0,MIN(AG$10+4,$G20)&lt;=$E20+ROUND(($G20-$E20+1)*N($H20),0)-1),2,1),""))</f>
        <v>1</v>
      </c>
      <c r="AH20" s="29" t="n">
        <f aca="false">IF($G20="","",IF(AND($E20&lt;=AH$10+6,$G20&gt;=AH$10),IF(AND(N($H20)&gt;0,MIN(AH$10+4,$G20)&lt;=$E20+ROUND(($G20-$E20+1)*N($H20),0)-1),2,1),""))</f>
        <v>1</v>
      </c>
      <c r="AI20" s="29" t="str">
        <f aca="false">IF($G20="","",IF(AND($E20&lt;=AI$10+6,$G20&gt;=AI$10),IF(AND(N($H20)&gt;0,MIN(AI$10+4,$G20)&lt;=$E20+ROUND(($G20-$E20+1)*N($H20),0)-1),2,1),""))</f>
        <v/>
      </c>
      <c r="AJ20" s="29" t="str">
        <f aca="false">IF($G20="","",IF(AND($E20&lt;=AJ$10+6,$G20&gt;=AJ$10),IF(AND(N($H20)&gt;0,MIN(AJ$10+4,$G20)&lt;=$E20+ROUND(($G20-$E20+1)*N($H20),0)-1),2,1),""))</f>
        <v/>
      </c>
      <c r="AK20" s="29" t="str">
        <f aca="false">IF($G20="","",IF(AND($E20&lt;=AK$10+6,$G20&gt;=AK$10),IF(AND(N($H20)&gt;0,MIN(AK$10+4,$G20)&lt;=$E20+ROUND(($G20-$E20+1)*N($H20),0)-1),2,1),""))</f>
        <v/>
      </c>
      <c r="AL20" s="29" t="str">
        <f aca="false">IF($G20="","",IF(AND($E20&lt;=AL$10+6,$G20&gt;=AL$10),IF(AND(N($H20)&gt;0,MIN(AL$10+4,$G20)&lt;=$E20+ROUND(($G20-$E20+1)*N($H20),0)-1),2,1),""))</f>
        <v/>
      </c>
      <c r="AM20" s="29" t="str">
        <f aca="false">IF($G20="","",IF(AND($E20&lt;=AM$10+6,$G20&gt;=AM$10),IF(AND(N($H20)&gt;0,MIN(AM$10+4,$G20)&lt;=$E20+ROUND(($G20-$E20+1)*N($H20),0)-1),2,1),""))</f>
        <v/>
      </c>
      <c r="AN20" s="29" t="str">
        <f aca="false">IF($G20="","",IF(AND($E20&lt;=AN$10+6,$G20&gt;=AN$10),IF(AND(N($H20)&gt;0,MIN(AN$10+4,$G20)&lt;=$E20+ROUND(($G20-$E20+1)*N($H20),0)-1),2,1),""))</f>
        <v/>
      </c>
      <c r="AO20" s="29" t="str">
        <f aca="false">IF($G20="","",IF(AND($E20&lt;=AO$10+6,$G20&gt;=AO$10),IF(AND(N($H20)&gt;0,MIN(AO$10+4,$G20)&lt;=$E20+ROUND(($G20-$E20+1)*N($H20),0)-1),2,1),""))</f>
        <v/>
      </c>
      <c r="AP20" s="29" t="str">
        <f aca="false">IF($G20="","",IF(AND($E20&lt;=AP$10+6,$G20&gt;=AP$10),IF(AND(N($H20)&gt;0,MIN(AP$10+4,$G20)&lt;=$E20+ROUND(($G20-$E20+1)*N($H20),0)-1),2,1),""))</f>
        <v/>
      </c>
      <c r="AQ20" s="29" t="str">
        <f aca="false">IF($G20="","",IF(AND($E20&lt;=AQ$10+6,$G20&gt;=AQ$10),IF(AND(N($H20)&gt;0,MIN(AQ$10+4,$G20)&lt;=$E20+ROUND(($G20-$E20+1)*N($H20),0)-1),2,1),""))</f>
        <v/>
      </c>
      <c r="AR20" s="29" t="str">
        <f aca="false">IF($G20="","",IF(AND($E20&lt;=AR$10+6,$G20&gt;=AR$10),IF(AND(N($H20)&gt;0,MIN(AR$10+4,$G20)&lt;=$E20+ROUND(($G20-$E20+1)*N($H20),0)-1),2,1),""))</f>
        <v/>
      </c>
      <c r="AS20" s="29" t="str">
        <f aca="false">IF($G20="","",IF(AND($E20&lt;=AS$10+6,$G20&gt;=AS$10),IF(AND(N($H20)&gt;0,MIN(AS$10+4,$G20)&lt;=$E20+ROUND(($G20-$E20+1)*N($H20),0)-1),2,1),""))</f>
        <v/>
      </c>
      <c r="AT20" s="29" t="str">
        <f aca="false">IF($G20="","",IF(AND($E20&lt;=AT$10+6,$G20&gt;=AT$10),IF(AND(N($H20)&gt;0,MIN(AT$10+4,$G20)&lt;=$E20+ROUND(($G20-$E20+1)*N($H20),0)-1),2,1),""))</f>
        <v/>
      </c>
      <c r="AU20" s="29" t="str">
        <f aca="false">IF($G20="","",IF(AND($E20&lt;=AU$10+6,$G20&gt;=AU$10),IF(AND(N($H20)&gt;0,MIN(AU$10+4,$G20)&lt;=$E20+ROUND(($G20-$E20+1)*N($H20),0)-1),2,1),""))</f>
        <v/>
      </c>
      <c r="AV20" s="29" t="str">
        <f aca="false">IF($G20="","",IF(AND($E20&lt;=AV$10+6,$G20&gt;=AV$10),IF(AND(N($H20)&gt;0,MIN(AV$10+4,$G20)&lt;=$E20+ROUND(($G20-$E20+1)*N($H20),0)-1),2,1),""))</f>
        <v/>
      </c>
      <c r="AW20" s="29" t="str">
        <f aca="false">IF($G20="","",IF(AND($E20&lt;=AW$10+6,$G20&gt;=AW$10),IF(AND(N($H20)&gt;0,MIN(AW$10+4,$G20)&lt;=$E20+ROUND(($G20-$E20+1)*N($H20),0)-1),2,1),""))</f>
        <v/>
      </c>
      <c r="AX20" s="29" t="str">
        <f aca="false">IF($G20="","",IF(AND($E20&lt;=AX$10+6,$G20&gt;=AX$10),IF(AND(N($H20)&gt;0,MIN(AX$10+4,$G20)&lt;=$E20+ROUND(($G20-$E20+1)*N($H20),0)-1),2,1),""))</f>
        <v/>
      </c>
    </row>
    <row r="21" customFormat="false" ht="15" hidden="false" customHeight="false" outlineLevel="0" collapsed="false">
      <c r="A21" s="3" t="s">
        <v>69</v>
      </c>
      <c r="B21" s="3" t="s">
        <v>70</v>
      </c>
      <c r="C21" s="3" t="s">
        <v>71</v>
      </c>
      <c r="D21" s="24" t="n">
        <v>2</v>
      </c>
      <c r="E21" s="25" t="n">
        <v>46566</v>
      </c>
      <c r="F21" s="24" t="n">
        <v>3</v>
      </c>
      <c r="G21" s="26" t="n">
        <f aca="false">IF(OR(E21="",F21=""),"",WORKDAY(E21-1,F21,'Jours non travaillés'!$A$5:$A$34))</f>
        <v>46568</v>
      </c>
      <c r="H21" s="27" t="n">
        <v>0</v>
      </c>
      <c r="I21" s="28" t="n">
        <f aca="false">IF(G21="","",IF($B$5&lt;E21,0,IF($B$5&gt;=G21,1,NETWORKDAYS(E21,$B$5,'Jours non travaillés'!$A$5:$A$34)/F21)))</f>
        <v>0</v>
      </c>
      <c r="J21" s="5" t="str">
        <f aca="false">IF(G21="","",IF(N(H21)&gt;=1,"Terminé",IF($B$5&lt;E21,"À venir",IF(N(H21)&lt;I21-$B$6,"En retard","En cours"))))</f>
        <v>À venir</v>
      </c>
      <c r="K21" s="29" t="str">
        <f aca="false">IF($G21="","",IF(AND($E21&lt;=K$10+6,$G21&gt;=K$10),IF(AND(N($H21)&gt;0,MIN(K$10+4,$G21)&lt;=$E21+ROUND(($G21-$E21+1)*N($H21),0)-1),2,1),""))</f>
        <v/>
      </c>
      <c r="L21" s="29" t="str">
        <f aca="false">IF($G21="","",IF(AND($E21&lt;=L$10+6,$G21&gt;=L$10),IF(AND(N($H21)&gt;0,MIN(L$10+4,$G21)&lt;=$E21+ROUND(($G21-$E21+1)*N($H21),0)-1),2,1),""))</f>
        <v/>
      </c>
      <c r="M21" s="29" t="str">
        <f aca="false">IF($G21="","",IF(AND($E21&lt;=M$10+6,$G21&gt;=M$10),IF(AND(N($H21)&gt;0,MIN(M$10+4,$G21)&lt;=$E21+ROUND(($G21-$E21+1)*N($H21),0)-1),2,1),""))</f>
        <v/>
      </c>
      <c r="N21" s="29" t="str">
        <f aca="false">IF($G21="","",IF(AND($E21&lt;=N$10+6,$G21&gt;=N$10),IF(AND(N($H21)&gt;0,MIN(N$10+4,$G21)&lt;=$E21+ROUND(($G21-$E21+1)*N($H21),0)-1),2,1),""))</f>
        <v/>
      </c>
      <c r="O21" s="29" t="str">
        <f aca="false">IF($G21="","",IF(AND($E21&lt;=O$10+6,$G21&gt;=O$10),IF(AND(N($H21)&gt;0,MIN(O$10+4,$G21)&lt;=$E21+ROUND(($G21-$E21+1)*N($H21),0)-1),2,1),""))</f>
        <v/>
      </c>
      <c r="P21" s="29" t="str">
        <f aca="false">IF($G21="","",IF(AND($E21&lt;=P$10+6,$G21&gt;=P$10),IF(AND(N($H21)&gt;0,MIN(P$10+4,$G21)&lt;=$E21+ROUND(($G21-$E21+1)*N($H21),0)-1),2,1),""))</f>
        <v/>
      </c>
      <c r="Q21" s="29" t="str">
        <f aca="false">IF($G21="","",IF(AND($E21&lt;=Q$10+6,$G21&gt;=Q$10),IF(AND(N($H21)&gt;0,MIN(Q$10+4,$G21)&lt;=$E21+ROUND(($G21-$E21+1)*N($H21),0)-1),2,1),""))</f>
        <v/>
      </c>
      <c r="R21" s="29" t="str">
        <f aca="false">IF($G21="","",IF(AND($E21&lt;=R$10+6,$G21&gt;=R$10),IF(AND(N($H21)&gt;0,MIN(R$10+4,$G21)&lt;=$E21+ROUND(($G21-$E21+1)*N($H21),0)-1),2,1),""))</f>
        <v/>
      </c>
      <c r="S21" s="29" t="str">
        <f aca="false">IF($G21="","",IF(AND($E21&lt;=S$10+6,$G21&gt;=S$10),IF(AND(N($H21)&gt;0,MIN(S$10+4,$G21)&lt;=$E21+ROUND(($G21-$E21+1)*N($H21),0)-1),2,1),""))</f>
        <v/>
      </c>
      <c r="T21" s="29" t="str">
        <f aca="false">IF($G21="","",IF(AND($E21&lt;=T$10+6,$G21&gt;=T$10),IF(AND(N($H21)&gt;0,MIN(T$10+4,$G21)&lt;=$E21+ROUND(($G21-$E21+1)*N($H21),0)-1),2,1),""))</f>
        <v/>
      </c>
      <c r="U21" s="29" t="str">
        <f aca="false">IF($G21="","",IF(AND($E21&lt;=U$10+6,$G21&gt;=U$10),IF(AND(N($H21)&gt;0,MIN(U$10+4,$G21)&lt;=$E21+ROUND(($G21-$E21+1)*N($H21),0)-1),2,1),""))</f>
        <v/>
      </c>
      <c r="V21" s="29" t="str">
        <f aca="false">IF($G21="","",IF(AND($E21&lt;=V$10+6,$G21&gt;=V$10),IF(AND(N($H21)&gt;0,MIN(V$10+4,$G21)&lt;=$E21+ROUND(($G21-$E21+1)*N($H21),0)-1),2,1),""))</f>
        <v/>
      </c>
      <c r="W21" s="29" t="str">
        <f aca="false">IF($G21="","",IF(AND($E21&lt;=W$10+6,$G21&gt;=W$10),IF(AND(N($H21)&gt;0,MIN(W$10+4,$G21)&lt;=$E21+ROUND(($G21-$E21+1)*N($H21),0)-1),2,1),""))</f>
        <v/>
      </c>
      <c r="X21" s="29" t="str">
        <f aca="false">IF($G21="","",IF(AND($E21&lt;=X$10+6,$G21&gt;=X$10),IF(AND(N($H21)&gt;0,MIN(X$10+4,$G21)&lt;=$E21+ROUND(($G21-$E21+1)*N($H21),0)-1),2,1),""))</f>
        <v/>
      </c>
      <c r="Y21" s="29" t="str">
        <f aca="false">IF($G21="","",IF(AND($E21&lt;=Y$10+6,$G21&gt;=Y$10),IF(AND(N($H21)&gt;0,MIN(Y$10+4,$G21)&lt;=$E21+ROUND(($G21-$E21+1)*N($H21),0)-1),2,1),""))</f>
        <v/>
      </c>
      <c r="Z21" s="29" t="str">
        <f aca="false">IF($G21="","",IF(AND($E21&lt;=Z$10+6,$G21&gt;=Z$10),IF(AND(N($H21)&gt;0,MIN(Z$10+4,$G21)&lt;=$E21+ROUND(($G21-$E21+1)*N($H21),0)-1),2,1),""))</f>
        <v/>
      </c>
      <c r="AA21" s="29" t="str">
        <f aca="false">IF($G21="","",IF(AND($E21&lt;=AA$10+6,$G21&gt;=AA$10),IF(AND(N($H21)&gt;0,MIN(AA$10+4,$G21)&lt;=$E21+ROUND(($G21-$E21+1)*N($H21),0)-1),2,1),""))</f>
        <v/>
      </c>
      <c r="AB21" s="29" t="str">
        <f aca="false">IF($G21="","",IF(AND($E21&lt;=AB$10+6,$G21&gt;=AB$10),IF(AND(N($H21)&gt;0,MIN(AB$10+4,$G21)&lt;=$E21+ROUND(($G21-$E21+1)*N($H21),0)-1),2,1),""))</f>
        <v/>
      </c>
      <c r="AC21" s="29" t="str">
        <f aca="false">IF($G21="","",IF(AND($E21&lt;=AC$10+6,$G21&gt;=AC$10),IF(AND(N($H21)&gt;0,MIN(AC$10+4,$G21)&lt;=$E21+ROUND(($G21-$E21+1)*N($H21),0)-1),2,1),""))</f>
        <v/>
      </c>
      <c r="AD21" s="29" t="str">
        <f aca="false">IF($G21="","",IF(AND($E21&lt;=AD$10+6,$G21&gt;=AD$10),IF(AND(N($H21)&gt;0,MIN(AD$10+4,$G21)&lt;=$E21+ROUND(($G21-$E21+1)*N($H21),0)-1),2,1),""))</f>
        <v/>
      </c>
      <c r="AE21" s="29" t="str">
        <f aca="false">IF($G21="","",IF(AND($E21&lt;=AE$10+6,$G21&gt;=AE$10),IF(AND(N($H21)&gt;0,MIN(AE$10+4,$G21)&lt;=$E21+ROUND(($G21-$E21+1)*N($H21),0)-1),2,1),""))</f>
        <v/>
      </c>
      <c r="AF21" s="29" t="str">
        <f aca="false">IF($G21="","",IF(AND($E21&lt;=AF$10+6,$G21&gt;=AF$10),IF(AND(N($H21)&gt;0,MIN(AF$10+4,$G21)&lt;=$E21+ROUND(($G21-$E21+1)*N($H21),0)-1),2,1),""))</f>
        <v/>
      </c>
      <c r="AG21" s="29" t="str">
        <f aca="false">IF($G21="","",IF(AND($E21&lt;=AG$10+6,$G21&gt;=AG$10),IF(AND(N($H21)&gt;0,MIN(AG$10+4,$G21)&lt;=$E21+ROUND(($G21-$E21+1)*N($H21),0)-1),2,1),""))</f>
        <v/>
      </c>
      <c r="AH21" s="29" t="str">
        <f aca="false">IF($G21="","",IF(AND($E21&lt;=AH$10+6,$G21&gt;=AH$10),IF(AND(N($H21)&gt;0,MIN(AH$10+4,$G21)&lt;=$E21+ROUND(($G21-$E21+1)*N($H21),0)-1),2,1),""))</f>
        <v/>
      </c>
      <c r="AI21" s="29" t="str">
        <f aca="false">IF($G21="","",IF(AND($E21&lt;=AI$10+6,$G21&gt;=AI$10),IF(AND(N($H21)&gt;0,MIN(AI$10+4,$G21)&lt;=$E21+ROUND(($G21-$E21+1)*N($H21),0)-1),2,1),""))</f>
        <v/>
      </c>
      <c r="AJ21" s="29" t="n">
        <f aca="false">IF($G21="","",IF(AND($E21&lt;=AJ$10+6,$G21&gt;=AJ$10),IF(AND(N($H21)&gt;0,MIN(AJ$10+4,$G21)&lt;=$E21+ROUND(($G21-$E21+1)*N($H21),0)-1),2,1),""))</f>
        <v>1</v>
      </c>
      <c r="AK21" s="29" t="str">
        <f aca="false">IF($G21="","",IF(AND($E21&lt;=AK$10+6,$G21&gt;=AK$10),IF(AND(N($H21)&gt;0,MIN(AK$10+4,$G21)&lt;=$E21+ROUND(($G21-$E21+1)*N($H21),0)-1),2,1),""))</f>
        <v/>
      </c>
      <c r="AL21" s="29" t="str">
        <f aca="false">IF($G21="","",IF(AND($E21&lt;=AL$10+6,$G21&gt;=AL$10),IF(AND(N($H21)&gt;0,MIN(AL$10+4,$G21)&lt;=$E21+ROUND(($G21-$E21+1)*N($H21),0)-1),2,1),""))</f>
        <v/>
      </c>
      <c r="AM21" s="29" t="str">
        <f aca="false">IF($G21="","",IF(AND($E21&lt;=AM$10+6,$G21&gt;=AM$10),IF(AND(N($H21)&gt;0,MIN(AM$10+4,$G21)&lt;=$E21+ROUND(($G21-$E21+1)*N($H21),0)-1),2,1),""))</f>
        <v/>
      </c>
      <c r="AN21" s="29" t="str">
        <f aca="false">IF($G21="","",IF(AND($E21&lt;=AN$10+6,$G21&gt;=AN$10),IF(AND(N($H21)&gt;0,MIN(AN$10+4,$G21)&lt;=$E21+ROUND(($G21-$E21+1)*N($H21),0)-1),2,1),""))</f>
        <v/>
      </c>
      <c r="AO21" s="29" t="str">
        <f aca="false">IF($G21="","",IF(AND($E21&lt;=AO$10+6,$G21&gt;=AO$10),IF(AND(N($H21)&gt;0,MIN(AO$10+4,$G21)&lt;=$E21+ROUND(($G21-$E21+1)*N($H21),0)-1),2,1),""))</f>
        <v/>
      </c>
      <c r="AP21" s="29" t="str">
        <f aca="false">IF($G21="","",IF(AND($E21&lt;=AP$10+6,$G21&gt;=AP$10),IF(AND(N($H21)&gt;0,MIN(AP$10+4,$G21)&lt;=$E21+ROUND(($G21-$E21+1)*N($H21),0)-1),2,1),""))</f>
        <v/>
      </c>
      <c r="AQ21" s="29" t="str">
        <f aca="false">IF($G21="","",IF(AND($E21&lt;=AQ$10+6,$G21&gt;=AQ$10),IF(AND(N($H21)&gt;0,MIN(AQ$10+4,$G21)&lt;=$E21+ROUND(($G21-$E21+1)*N($H21),0)-1),2,1),""))</f>
        <v/>
      </c>
      <c r="AR21" s="29" t="str">
        <f aca="false">IF($G21="","",IF(AND($E21&lt;=AR$10+6,$G21&gt;=AR$10),IF(AND(N($H21)&gt;0,MIN(AR$10+4,$G21)&lt;=$E21+ROUND(($G21-$E21+1)*N($H21),0)-1),2,1),""))</f>
        <v/>
      </c>
      <c r="AS21" s="29" t="str">
        <f aca="false">IF($G21="","",IF(AND($E21&lt;=AS$10+6,$G21&gt;=AS$10),IF(AND(N($H21)&gt;0,MIN(AS$10+4,$G21)&lt;=$E21+ROUND(($G21-$E21+1)*N($H21),0)-1),2,1),""))</f>
        <v/>
      </c>
      <c r="AT21" s="29" t="str">
        <f aca="false">IF($G21="","",IF(AND($E21&lt;=AT$10+6,$G21&gt;=AT$10),IF(AND(N($H21)&gt;0,MIN(AT$10+4,$G21)&lt;=$E21+ROUND(($G21-$E21+1)*N($H21),0)-1),2,1),""))</f>
        <v/>
      </c>
      <c r="AU21" s="29" t="str">
        <f aca="false">IF($G21="","",IF(AND($E21&lt;=AU$10+6,$G21&gt;=AU$10),IF(AND(N($H21)&gt;0,MIN(AU$10+4,$G21)&lt;=$E21+ROUND(($G21-$E21+1)*N($H21),0)-1),2,1),""))</f>
        <v/>
      </c>
      <c r="AV21" s="29" t="str">
        <f aca="false">IF($G21="","",IF(AND($E21&lt;=AV$10+6,$G21&gt;=AV$10),IF(AND(N($H21)&gt;0,MIN(AV$10+4,$G21)&lt;=$E21+ROUND(($G21-$E21+1)*N($H21),0)-1),2,1),""))</f>
        <v/>
      </c>
      <c r="AW21" s="29" t="str">
        <f aca="false">IF($G21="","",IF(AND($E21&lt;=AW$10+6,$G21&gt;=AW$10),IF(AND(N($H21)&gt;0,MIN(AW$10+4,$G21)&lt;=$E21+ROUND(($G21-$E21+1)*N($H21),0)-1),2,1),""))</f>
        <v/>
      </c>
      <c r="AX21" s="29" t="str">
        <f aca="false">IF($G21="","",IF(AND($E21&lt;=AX$10+6,$G21&gt;=AX$10),IF(AND(N($H21)&gt;0,MIN(AX$10+4,$G21)&lt;=$E21+ROUND(($G21-$E21+1)*N($H21),0)-1),2,1),""))</f>
        <v/>
      </c>
    </row>
    <row r="22" customFormat="false" ht="15" hidden="false" customHeight="false" outlineLevel="0" collapsed="false">
      <c r="A22" s="3"/>
      <c r="B22" s="3"/>
      <c r="C22" s="3"/>
      <c r="D22" s="24"/>
      <c r="E22" s="25"/>
      <c r="F22" s="24"/>
      <c r="G22" s="26" t="str">
        <f aca="false">IF(OR(E22="",F22=""),"",WORKDAY(E22-1,F22,'Jours non travaillés'!$A$5:$A$34))</f>
        <v/>
      </c>
      <c r="H22" s="27"/>
      <c r="I22" s="28" t="str">
        <f aca="false">IF(G22="","",IF($B$5&lt;E22,0,IF($B$5&gt;=G22,1,NETWORKDAYS(E22,$B$5,'Jours non travaillés'!$A$5:$A$34)/F22)))</f>
        <v/>
      </c>
      <c r="J22" s="5" t="str">
        <f aca="false">IF(G22="","",IF(N(H22)&gt;=1,"Terminé",IF($B$5&lt;E22,"À venir",IF(N(H22)&lt;I22-$B$6,"En retard","En cours"))))</f>
        <v/>
      </c>
      <c r="K22" s="29" t="str">
        <f aca="false">IF($G22="","",IF(AND($E22&lt;=K$10+6,$G22&gt;=K$10),IF(AND(N($H22)&gt;0,MIN(K$10+4,$G22)&lt;=$E22+ROUND(($G22-$E22+1)*N($H22),0)-1),2,1),""))</f>
        <v/>
      </c>
      <c r="L22" s="29" t="str">
        <f aca="false">IF($G22="","",IF(AND($E22&lt;=L$10+6,$G22&gt;=L$10),IF(AND(N($H22)&gt;0,MIN(L$10+4,$G22)&lt;=$E22+ROUND(($G22-$E22+1)*N($H22),0)-1),2,1),""))</f>
        <v/>
      </c>
      <c r="M22" s="29" t="str">
        <f aca="false">IF($G22="","",IF(AND($E22&lt;=M$10+6,$G22&gt;=M$10),IF(AND(N($H22)&gt;0,MIN(M$10+4,$G22)&lt;=$E22+ROUND(($G22-$E22+1)*N($H22),0)-1),2,1),""))</f>
        <v/>
      </c>
      <c r="N22" s="29" t="str">
        <f aca="false">IF($G22="","",IF(AND($E22&lt;=N$10+6,$G22&gt;=N$10),IF(AND(N($H22)&gt;0,MIN(N$10+4,$G22)&lt;=$E22+ROUND(($G22-$E22+1)*N($H22),0)-1),2,1),""))</f>
        <v/>
      </c>
      <c r="O22" s="29" t="str">
        <f aca="false">IF($G22="","",IF(AND($E22&lt;=O$10+6,$G22&gt;=O$10),IF(AND(N($H22)&gt;0,MIN(O$10+4,$G22)&lt;=$E22+ROUND(($G22-$E22+1)*N($H22),0)-1),2,1),""))</f>
        <v/>
      </c>
      <c r="P22" s="29" t="str">
        <f aca="false">IF($G22="","",IF(AND($E22&lt;=P$10+6,$G22&gt;=P$10),IF(AND(N($H22)&gt;0,MIN(P$10+4,$G22)&lt;=$E22+ROUND(($G22-$E22+1)*N($H22),0)-1),2,1),""))</f>
        <v/>
      </c>
      <c r="Q22" s="29" t="str">
        <f aca="false">IF($G22="","",IF(AND($E22&lt;=Q$10+6,$G22&gt;=Q$10),IF(AND(N($H22)&gt;0,MIN(Q$10+4,$G22)&lt;=$E22+ROUND(($G22-$E22+1)*N($H22),0)-1),2,1),""))</f>
        <v/>
      </c>
      <c r="R22" s="29" t="str">
        <f aca="false">IF($G22="","",IF(AND($E22&lt;=R$10+6,$G22&gt;=R$10),IF(AND(N($H22)&gt;0,MIN(R$10+4,$G22)&lt;=$E22+ROUND(($G22-$E22+1)*N($H22),0)-1),2,1),""))</f>
        <v/>
      </c>
      <c r="S22" s="29" t="str">
        <f aca="false">IF($G22="","",IF(AND($E22&lt;=S$10+6,$G22&gt;=S$10),IF(AND(N($H22)&gt;0,MIN(S$10+4,$G22)&lt;=$E22+ROUND(($G22-$E22+1)*N($H22),0)-1),2,1),""))</f>
        <v/>
      </c>
      <c r="T22" s="29" t="str">
        <f aca="false">IF($G22="","",IF(AND($E22&lt;=T$10+6,$G22&gt;=T$10),IF(AND(N($H22)&gt;0,MIN(T$10+4,$G22)&lt;=$E22+ROUND(($G22-$E22+1)*N($H22),0)-1),2,1),""))</f>
        <v/>
      </c>
      <c r="U22" s="29" t="str">
        <f aca="false">IF($G22="","",IF(AND($E22&lt;=U$10+6,$G22&gt;=U$10),IF(AND(N($H22)&gt;0,MIN(U$10+4,$G22)&lt;=$E22+ROUND(($G22-$E22+1)*N($H22),0)-1),2,1),""))</f>
        <v/>
      </c>
      <c r="V22" s="29" t="str">
        <f aca="false">IF($G22="","",IF(AND($E22&lt;=V$10+6,$G22&gt;=V$10),IF(AND(N($H22)&gt;0,MIN(V$10+4,$G22)&lt;=$E22+ROUND(($G22-$E22+1)*N($H22),0)-1),2,1),""))</f>
        <v/>
      </c>
      <c r="W22" s="29" t="str">
        <f aca="false">IF($G22="","",IF(AND($E22&lt;=W$10+6,$G22&gt;=W$10),IF(AND(N($H22)&gt;0,MIN(W$10+4,$G22)&lt;=$E22+ROUND(($G22-$E22+1)*N($H22),0)-1),2,1),""))</f>
        <v/>
      </c>
      <c r="X22" s="29" t="str">
        <f aca="false">IF($G22="","",IF(AND($E22&lt;=X$10+6,$G22&gt;=X$10),IF(AND(N($H22)&gt;0,MIN(X$10+4,$G22)&lt;=$E22+ROUND(($G22-$E22+1)*N($H22),0)-1),2,1),""))</f>
        <v/>
      </c>
      <c r="Y22" s="29" t="str">
        <f aca="false">IF($G22="","",IF(AND($E22&lt;=Y$10+6,$G22&gt;=Y$10),IF(AND(N($H22)&gt;0,MIN(Y$10+4,$G22)&lt;=$E22+ROUND(($G22-$E22+1)*N($H22),0)-1),2,1),""))</f>
        <v/>
      </c>
      <c r="Z22" s="29" t="str">
        <f aca="false">IF($G22="","",IF(AND($E22&lt;=Z$10+6,$G22&gt;=Z$10),IF(AND(N($H22)&gt;0,MIN(Z$10+4,$G22)&lt;=$E22+ROUND(($G22-$E22+1)*N($H22),0)-1),2,1),""))</f>
        <v/>
      </c>
      <c r="AA22" s="29" t="str">
        <f aca="false">IF($G22="","",IF(AND($E22&lt;=AA$10+6,$G22&gt;=AA$10),IF(AND(N($H22)&gt;0,MIN(AA$10+4,$G22)&lt;=$E22+ROUND(($G22-$E22+1)*N($H22),0)-1),2,1),""))</f>
        <v/>
      </c>
      <c r="AB22" s="29" t="str">
        <f aca="false">IF($G22="","",IF(AND($E22&lt;=AB$10+6,$G22&gt;=AB$10),IF(AND(N($H22)&gt;0,MIN(AB$10+4,$G22)&lt;=$E22+ROUND(($G22-$E22+1)*N($H22),0)-1),2,1),""))</f>
        <v/>
      </c>
      <c r="AC22" s="29" t="str">
        <f aca="false">IF($G22="","",IF(AND($E22&lt;=AC$10+6,$G22&gt;=AC$10),IF(AND(N($H22)&gt;0,MIN(AC$10+4,$G22)&lt;=$E22+ROUND(($G22-$E22+1)*N($H22),0)-1),2,1),""))</f>
        <v/>
      </c>
      <c r="AD22" s="29" t="str">
        <f aca="false">IF($G22="","",IF(AND($E22&lt;=AD$10+6,$G22&gt;=AD$10),IF(AND(N($H22)&gt;0,MIN(AD$10+4,$G22)&lt;=$E22+ROUND(($G22-$E22+1)*N($H22),0)-1),2,1),""))</f>
        <v/>
      </c>
      <c r="AE22" s="29" t="str">
        <f aca="false">IF($G22="","",IF(AND($E22&lt;=AE$10+6,$G22&gt;=AE$10),IF(AND(N($H22)&gt;0,MIN(AE$10+4,$G22)&lt;=$E22+ROUND(($G22-$E22+1)*N($H22),0)-1),2,1),""))</f>
        <v/>
      </c>
      <c r="AF22" s="29" t="str">
        <f aca="false">IF($G22="","",IF(AND($E22&lt;=AF$10+6,$G22&gt;=AF$10),IF(AND(N($H22)&gt;0,MIN(AF$10+4,$G22)&lt;=$E22+ROUND(($G22-$E22+1)*N($H22),0)-1),2,1),""))</f>
        <v/>
      </c>
      <c r="AG22" s="29" t="str">
        <f aca="false">IF($G22="","",IF(AND($E22&lt;=AG$10+6,$G22&gt;=AG$10),IF(AND(N($H22)&gt;0,MIN(AG$10+4,$G22)&lt;=$E22+ROUND(($G22-$E22+1)*N($H22),0)-1),2,1),""))</f>
        <v/>
      </c>
      <c r="AH22" s="29" t="str">
        <f aca="false">IF($G22="","",IF(AND($E22&lt;=AH$10+6,$G22&gt;=AH$10),IF(AND(N($H22)&gt;0,MIN(AH$10+4,$G22)&lt;=$E22+ROUND(($G22-$E22+1)*N($H22),0)-1),2,1),""))</f>
        <v/>
      </c>
      <c r="AI22" s="29" t="str">
        <f aca="false">IF($G22="","",IF(AND($E22&lt;=AI$10+6,$G22&gt;=AI$10),IF(AND(N($H22)&gt;0,MIN(AI$10+4,$G22)&lt;=$E22+ROUND(($G22-$E22+1)*N($H22),0)-1),2,1),""))</f>
        <v/>
      </c>
      <c r="AJ22" s="29" t="str">
        <f aca="false">IF($G22="","",IF(AND($E22&lt;=AJ$10+6,$G22&gt;=AJ$10),IF(AND(N($H22)&gt;0,MIN(AJ$10+4,$G22)&lt;=$E22+ROUND(($G22-$E22+1)*N($H22),0)-1),2,1),""))</f>
        <v/>
      </c>
      <c r="AK22" s="29" t="str">
        <f aca="false">IF($G22="","",IF(AND($E22&lt;=AK$10+6,$G22&gt;=AK$10),IF(AND(N($H22)&gt;0,MIN(AK$10+4,$G22)&lt;=$E22+ROUND(($G22-$E22+1)*N($H22),0)-1),2,1),""))</f>
        <v/>
      </c>
      <c r="AL22" s="29" t="str">
        <f aca="false">IF($G22="","",IF(AND($E22&lt;=AL$10+6,$G22&gt;=AL$10),IF(AND(N($H22)&gt;0,MIN(AL$10+4,$G22)&lt;=$E22+ROUND(($G22-$E22+1)*N($H22),0)-1),2,1),""))</f>
        <v/>
      </c>
      <c r="AM22" s="29" t="str">
        <f aca="false">IF($G22="","",IF(AND($E22&lt;=AM$10+6,$G22&gt;=AM$10),IF(AND(N($H22)&gt;0,MIN(AM$10+4,$G22)&lt;=$E22+ROUND(($G22-$E22+1)*N($H22),0)-1),2,1),""))</f>
        <v/>
      </c>
      <c r="AN22" s="29" t="str">
        <f aca="false">IF($G22="","",IF(AND($E22&lt;=AN$10+6,$G22&gt;=AN$10),IF(AND(N($H22)&gt;0,MIN(AN$10+4,$G22)&lt;=$E22+ROUND(($G22-$E22+1)*N($H22),0)-1),2,1),""))</f>
        <v/>
      </c>
      <c r="AO22" s="29" t="str">
        <f aca="false">IF($G22="","",IF(AND($E22&lt;=AO$10+6,$G22&gt;=AO$10),IF(AND(N($H22)&gt;0,MIN(AO$10+4,$G22)&lt;=$E22+ROUND(($G22-$E22+1)*N($H22),0)-1),2,1),""))</f>
        <v/>
      </c>
      <c r="AP22" s="29" t="str">
        <f aca="false">IF($G22="","",IF(AND($E22&lt;=AP$10+6,$G22&gt;=AP$10),IF(AND(N($H22)&gt;0,MIN(AP$10+4,$G22)&lt;=$E22+ROUND(($G22-$E22+1)*N($H22),0)-1),2,1),""))</f>
        <v/>
      </c>
      <c r="AQ22" s="29" t="str">
        <f aca="false">IF($G22="","",IF(AND($E22&lt;=AQ$10+6,$G22&gt;=AQ$10),IF(AND(N($H22)&gt;0,MIN(AQ$10+4,$G22)&lt;=$E22+ROUND(($G22-$E22+1)*N($H22),0)-1),2,1),""))</f>
        <v/>
      </c>
      <c r="AR22" s="29" t="str">
        <f aca="false">IF($G22="","",IF(AND($E22&lt;=AR$10+6,$G22&gt;=AR$10),IF(AND(N($H22)&gt;0,MIN(AR$10+4,$G22)&lt;=$E22+ROUND(($G22-$E22+1)*N($H22),0)-1),2,1),""))</f>
        <v/>
      </c>
      <c r="AS22" s="29" t="str">
        <f aca="false">IF($G22="","",IF(AND($E22&lt;=AS$10+6,$G22&gt;=AS$10),IF(AND(N($H22)&gt;0,MIN(AS$10+4,$G22)&lt;=$E22+ROUND(($G22-$E22+1)*N($H22),0)-1),2,1),""))</f>
        <v/>
      </c>
      <c r="AT22" s="29" t="str">
        <f aca="false">IF($G22="","",IF(AND($E22&lt;=AT$10+6,$G22&gt;=AT$10),IF(AND(N($H22)&gt;0,MIN(AT$10+4,$G22)&lt;=$E22+ROUND(($G22-$E22+1)*N($H22),0)-1),2,1),""))</f>
        <v/>
      </c>
      <c r="AU22" s="29" t="str">
        <f aca="false">IF($G22="","",IF(AND($E22&lt;=AU$10+6,$G22&gt;=AU$10),IF(AND(N($H22)&gt;0,MIN(AU$10+4,$G22)&lt;=$E22+ROUND(($G22-$E22+1)*N($H22),0)-1),2,1),""))</f>
        <v/>
      </c>
      <c r="AV22" s="29" t="str">
        <f aca="false">IF($G22="","",IF(AND($E22&lt;=AV$10+6,$G22&gt;=AV$10),IF(AND(N($H22)&gt;0,MIN(AV$10+4,$G22)&lt;=$E22+ROUND(($G22-$E22+1)*N($H22),0)-1),2,1),""))</f>
        <v/>
      </c>
      <c r="AW22" s="29" t="str">
        <f aca="false">IF($G22="","",IF(AND($E22&lt;=AW$10+6,$G22&gt;=AW$10),IF(AND(N($H22)&gt;0,MIN(AW$10+4,$G22)&lt;=$E22+ROUND(($G22-$E22+1)*N($H22),0)-1),2,1),""))</f>
        <v/>
      </c>
      <c r="AX22" s="29" t="str">
        <f aca="false">IF($G22="","",IF(AND($E22&lt;=AX$10+6,$G22&gt;=AX$10),IF(AND(N($H22)&gt;0,MIN(AX$10+4,$G22)&lt;=$E22+ROUND(($G22-$E22+1)*N($H22),0)-1),2,1),""))</f>
        <v/>
      </c>
    </row>
    <row r="23" customFormat="false" ht="15" hidden="false" customHeight="false" outlineLevel="0" collapsed="false">
      <c r="A23" s="3"/>
      <c r="B23" s="3"/>
      <c r="C23" s="3"/>
      <c r="D23" s="24"/>
      <c r="E23" s="25"/>
      <c r="F23" s="24"/>
      <c r="G23" s="26" t="str">
        <f aca="false">IF(OR(E23="",F23=""),"",WORKDAY(E23-1,F23,'Jours non travaillés'!$A$5:$A$34))</f>
        <v/>
      </c>
      <c r="H23" s="27"/>
      <c r="I23" s="28" t="str">
        <f aca="false">IF(G23="","",IF($B$5&lt;E23,0,IF($B$5&gt;=G23,1,NETWORKDAYS(E23,$B$5,'Jours non travaillés'!$A$5:$A$34)/F23)))</f>
        <v/>
      </c>
      <c r="J23" s="5" t="str">
        <f aca="false">IF(G23="","",IF(N(H23)&gt;=1,"Terminé",IF($B$5&lt;E23,"À venir",IF(N(H23)&lt;I23-$B$6,"En retard","En cours"))))</f>
        <v/>
      </c>
      <c r="K23" s="29" t="str">
        <f aca="false">IF($G23="","",IF(AND($E23&lt;=K$10+6,$G23&gt;=K$10),IF(AND(N($H23)&gt;0,MIN(K$10+4,$G23)&lt;=$E23+ROUND(($G23-$E23+1)*N($H23),0)-1),2,1),""))</f>
        <v/>
      </c>
      <c r="L23" s="29" t="str">
        <f aca="false">IF($G23="","",IF(AND($E23&lt;=L$10+6,$G23&gt;=L$10),IF(AND(N($H23)&gt;0,MIN(L$10+4,$G23)&lt;=$E23+ROUND(($G23-$E23+1)*N($H23),0)-1),2,1),""))</f>
        <v/>
      </c>
      <c r="M23" s="29" t="str">
        <f aca="false">IF($G23="","",IF(AND($E23&lt;=M$10+6,$G23&gt;=M$10),IF(AND(N($H23)&gt;0,MIN(M$10+4,$G23)&lt;=$E23+ROUND(($G23-$E23+1)*N($H23),0)-1),2,1),""))</f>
        <v/>
      </c>
      <c r="N23" s="29" t="str">
        <f aca="false">IF($G23="","",IF(AND($E23&lt;=N$10+6,$G23&gt;=N$10),IF(AND(N($H23)&gt;0,MIN(N$10+4,$G23)&lt;=$E23+ROUND(($G23-$E23+1)*N($H23),0)-1),2,1),""))</f>
        <v/>
      </c>
      <c r="O23" s="29" t="str">
        <f aca="false">IF($G23="","",IF(AND($E23&lt;=O$10+6,$G23&gt;=O$10),IF(AND(N($H23)&gt;0,MIN(O$10+4,$G23)&lt;=$E23+ROUND(($G23-$E23+1)*N($H23),0)-1),2,1),""))</f>
        <v/>
      </c>
      <c r="P23" s="29" t="str">
        <f aca="false">IF($G23="","",IF(AND($E23&lt;=P$10+6,$G23&gt;=P$10),IF(AND(N($H23)&gt;0,MIN(P$10+4,$G23)&lt;=$E23+ROUND(($G23-$E23+1)*N($H23),0)-1),2,1),""))</f>
        <v/>
      </c>
      <c r="Q23" s="29" t="str">
        <f aca="false">IF($G23="","",IF(AND($E23&lt;=Q$10+6,$G23&gt;=Q$10),IF(AND(N($H23)&gt;0,MIN(Q$10+4,$G23)&lt;=$E23+ROUND(($G23-$E23+1)*N($H23),0)-1),2,1),""))</f>
        <v/>
      </c>
      <c r="R23" s="29" t="str">
        <f aca="false">IF($G23="","",IF(AND($E23&lt;=R$10+6,$G23&gt;=R$10),IF(AND(N($H23)&gt;0,MIN(R$10+4,$G23)&lt;=$E23+ROUND(($G23-$E23+1)*N($H23),0)-1),2,1),""))</f>
        <v/>
      </c>
      <c r="S23" s="29" t="str">
        <f aca="false">IF($G23="","",IF(AND($E23&lt;=S$10+6,$G23&gt;=S$10),IF(AND(N($H23)&gt;0,MIN(S$10+4,$G23)&lt;=$E23+ROUND(($G23-$E23+1)*N($H23),0)-1),2,1),""))</f>
        <v/>
      </c>
      <c r="T23" s="29" t="str">
        <f aca="false">IF($G23="","",IF(AND($E23&lt;=T$10+6,$G23&gt;=T$10),IF(AND(N($H23)&gt;0,MIN(T$10+4,$G23)&lt;=$E23+ROUND(($G23-$E23+1)*N($H23),0)-1),2,1),""))</f>
        <v/>
      </c>
      <c r="U23" s="29" t="str">
        <f aca="false">IF($G23="","",IF(AND($E23&lt;=U$10+6,$G23&gt;=U$10),IF(AND(N($H23)&gt;0,MIN(U$10+4,$G23)&lt;=$E23+ROUND(($G23-$E23+1)*N($H23),0)-1),2,1),""))</f>
        <v/>
      </c>
      <c r="V23" s="29" t="str">
        <f aca="false">IF($G23="","",IF(AND($E23&lt;=V$10+6,$G23&gt;=V$10),IF(AND(N($H23)&gt;0,MIN(V$10+4,$G23)&lt;=$E23+ROUND(($G23-$E23+1)*N($H23),0)-1),2,1),""))</f>
        <v/>
      </c>
      <c r="W23" s="29" t="str">
        <f aca="false">IF($G23="","",IF(AND($E23&lt;=W$10+6,$G23&gt;=W$10),IF(AND(N($H23)&gt;0,MIN(W$10+4,$G23)&lt;=$E23+ROUND(($G23-$E23+1)*N($H23),0)-1),2,1),""))</f>
        <v/>
      </c>
      <c r="X23" s="29" t="str">
        <f aca="false">IF($G23="","",IF(AND($E23&lt;=X$10+6,$G23&gt;=X$10),IF(AND(N($H23)&gt;0,MIN(X$10+4,$G23)&lt;=$E23+ROUND(($G23-$E23+1)*N($H23),0)-1),2,1),""))</f>
        <v/>
      </c>
      <c r="Y23" s="29" t="str">
        <f aca="false">IF($G23="","",IF(AND($E23&lt;=Y$10+6,$G23&gt;=Y$10),IF(AND(N($H23)&gt;0,MIN(Y$10+4,$G23)&lt;=$E23+ROUND(($G23-$E23+1)*N($H23),0)-1),2,1),""))</f>
        <v/>
      </c>
      <c r="Z23" s="29" t="str">
        <f aca="false">IF($G23="","",IF(AND($E23&lt;=Z$10+6,$G23&gt;=Z$10),IF(AND(N($H23)&gt;0,MIN(Z$10+4,$G23)&lt;=$E23+ROUND(($G23-$E23+1)*N($H23),0)-1),2,1),""))</f>
        <v/>
      </c>
      <c r="AA23" s="29" t="str">
        <f aca="false">IF($G23="","",IF(AND($E23&lt;=AA$10+6,$G23&gt;=AA$10),IF(AND(N($H23)&gt;0,MIN(AA$10+4,$G23)&lt;=$E23+ROUND(($G23-$E23+1)*N($H23),0)-1),2,1),""))</f>
        <v/>
      </c>
      <c r="AB23" s="29" t="str">
        <f aca="false">IF($G23="","",IF(AND($E23&lt;=AB$10+6,$G23&gt;=AB$10),IF(AND(N($H23)&gt;0,MIN(AB$10+4,$G23)&lt;=$E23+ROUND(($G23-$E23+1)*N($H23),0)-1),2,1),""))</f>
        <v/>
      </c>
      <c r="AC23" s="29" t="str">
        <f aca="false">IF($G23="","",IF(AND($E23&lt;=AC$10+6,$G23&gt;=AC$10),IF(AND(N($H23)&gt;0,MIN(AC$10+4,$G23)&lt;=$E23+ROUND(($G23-$E23+1)*N($H23),0)-1),2,1),""))</f>
        <v/>
      </c>
      <c r="AD23" s="29" t="str">
        <f aca="false">IF($G23="","",IF(AND($E23&lt;=AD$10+6,$G23&gt;=AD$10),IF(AND(N($H23)&gt;0,MIN(AD$10+4,$G23)&lt;=$E23+ROUND(($G23-$E23+1)*N($H23),0)-1),2,1),""))</f>
        <v/>
      </c>
      <c r="AE23" s="29" t="str">
        <f aca="false">IF($G23="","",IF(AND($E23&lt;=AE$10+6,$G23&gt;=AE$10),IF(AND(N($H23)&gt;0,MIN(AE$10+4,$G23)&lt;=$E23+ROUND(($G23-$E23+1)*N($H23),0)-1),2,1),""))</f>
        <v/>
      </c>
      <c r="AF23" s="29" t="str">
        <f aca="false">IF($G23="","",IF(AND($E23&lt;=AF$10+6,$G23&gt;=AF$10),IF(AND(N($H23)&gt;0,MIN(AF$10+4,$G23)&lt;=$E23+ROUND(($G23-$E23+1)*N($H23),0)-1),2,1),""))</f>
        <v/>
      </c>
      <c r="AG23" s="29" t="str">
        <f aca="false">IF($G23="","",IF(AND($E23&lt;=AG$10+6,$G23&gt;=AG$10),IF(AND(N($H23)&gt;0,MIN(AG$10+4,$G23)&lt;=$E23+ROUND(($G23-$E23+1)*N($H23),0)-1),2,1),""))</f>
        <v/>
      </c>
      <c r="AH23" s="29" t="str">
        <f aca="false">IF($G23="","",IF(AND($E23&lt;=AH$10+6,$G23&gt;=AH$10),IF(AND(N($H23)&gt;0,MIN(AH$10+4,$G23)&lt;=$E23+ROUND(($G23-$E23+1)*N($H23),0)-1),2,1),""))</f>
        <v/>
      </c>
      <c r="AI23" s="29" t="str">
        <f aca="false">IF($G23="","",IF(AND($E23&lt;=AI$10+6,$G23&gt;=AI$10),IF(AND(N($H23)&gt;0,MIN(AI$10+4,$G23)&lt;=$E23+ROUND(($G23-$E23+1)*N($H23),0)-1),2,1),""))</f>
        <v/>
      </c>
      <c r="AJ23" s="29" t="str">
        <f aca="false">IF($G23="","",IF(AND($E23&lt;=AJ$10+6,$G23&gt;=AJ$10),IF(AND(N($H23)&gt;0,MIN(AJ$10+4,$G23)&lt;=$E23+ROUND(($G23-$E23+1)*N($H23),0)-1),2,1),""))</f>
        <v/>
      </c>
      <c r="AK23" s="29" t="str">
        <f aca="false">IF($G23="","",IF(AND($E23&lt;=AK$10+6,$G23&gt;=AK$10),IF(AND(N($H23)&gt;0,MIN(AK$10+4,$G23)&lt;=$E23+ROUND(($G23-$E23+1)*N($H23),0)-1),2,1),""))</f>
        <v/>
      </c>
      <c r="AL23" s="29" t="str">
        <f aca="false">IF($G23="","",IF(AND($E23&lt;=AL$10+6,$G23&gt;=AL$10),IF(AND(N($H23)&gt;0,MIN(AL$10+4,$G23)&lt;=$E23+ROUND(($G23-$E23+1)*N($H23),0)-1),2,1),""))</f>
        <v/>
      </c>
      <c r="AM23" s="29" t="str">
        <f aca="false">IF($G23="","",IF(AND($E23&lt;=AM$10+6,$G23&gt;=AM$10),IF(AND(N($H23)&gt;0,MIN(AM$10+4,$G23)&lt;=$E23+ROUND(($G23-$E23+1)*N($H23),0)-1),2,1),""))</f>
        <v/>
      </c>
      <c r="AN23" s="29" t="str">
        <f aca="false">IF($G23="","",IF(AND($E23&lt;=AN$10+6,$G23&gt;=AN$10),IF(AND(N($H23)&gt;0,MIN(AN$10+4,$G23)&lt;=$E23+ROUND(($G23-$E23+1)*N($H23),0)-1),2,1),""))</f>
        <v/>
      </c>
      <c r="AO23" s="29" t="str">
        <f aca="false">IF($G23="","",IF(AND($E23&lt;=AO$10+6,$G23&gt;=AO$10),IF(AND(N($H23)&gt;0,MIN(AO$10+4,$G23)&lt;=$E23+ROUND(($G23-$E23+1)*N($H23),0)-1),2,1),""))</f>
        <v/>
      </c>
      <c r="AP23" s="29" t="str">
        <f aca="false">IF($G23="","",IF(AND($E23&lt;=AP$10+6,$G23&gt;=AP$10),IF(AND(N($H23)&gt;0,MIN(AP$10+4,$G23)&lt;=$E23+ROUND(($G23-$E23+1)*N($H23),0)-1),2,1),""))</f>
        <v/>
      </c>
      <c r="AQ23" s="29" t="str">
        <f aca="false">IF($G23="","",IF(AND($E23&lt;=AQ$10+6,$G23&gt;=AQ$10),IF(AND(N($H23)&gt;0,MIN(AQ$10+4,$G23)&lt;=$E23+ROUND(($G23-$E23+1)*N($H23),0)-1),2,1),""))</f>
        <v/>
      </c>
      <c r="AR23" s="29" t="str">
        <f aca="false">IF($G23="","",IF(AND($E23&lt;=AR$10+6,$G23&gt;=AR$10),IF(AND(N($H23)&gt;0,MIN(AR$10+4,$G23)&lt;=$E23+ROUND(($G23-$E23+1)*N($H23),0)-1),2,1),""))</f>
        <v/>
      </c>
      <c r="AS23" s="29" t="str">
        <f aca="false">IF($G23="","",IF(AND($E23&lt;=AS$10+6,$G23&gt;=AS$10),IF(AND(N($H23)&gt;0,MIN(AS$10+4,$G23)&lt;=$E23+ROUND(($G23-$E23+1)*N($H23),0)-1),2,1),""))</f>
        <v/>
      </c>
      <c r="AT23" s="29" t="str">
        <f aca="false">IF($G23="","",IF(AND($E23&lt;=AT$10+6,$G23&gt;=AT$10),IF(AND(N($H23)&gt;0,MIN(AT$10+4,$G23)&lt;=$E23+ROUND(($G23-$E23+1)*N($H23),0)-1),2,1),""))</f>
        <v/>
      </c>
      <c r="AU23" s="29" t="str">
        <f aca="false">IF($G23="","",IF(AND($E23&lt;=AU$10+6,$G23&gt;=AU$10),IF(AND(N($H23)&gt;0,MIN(AU$10+4,$G23)&lt;=$E23+ROUND(($G23-$E23+1)*N($H23),0)-1),2,1),""))</f>
        <v/>
      </c>
      <c r="AV23" s="29" t="str">
        <f aca="false">IF($G23="","",IF(AND($E23&lt;=AV$10+6,$G23&gt;=AV$10),IF(AND(N($H23)&gt;0,MIN(AV$10+4,$G23)&lt;=$E23+ROUND(($G23-$E23+1)*N($H23),0)-1),2,1),""))</f>
        <v/>
      </c>
      <c r="AW23" s="29" t="str">
        <f aca="false">IF($G23="","",IF(AND($E23&lt;=AW$10+6,$G23&gt;=AW$10),IF(AND(N($H23)&gt;0,MIN(AW$10+4,$G23)&lt;=$E23+ROUND(($G23-$E23+1)*N($H23),0)-1),2,1),""))</f>
        <v/>
      </c>
      <c r="AX23" s="29" t="str">
        <f aca="false">IF($G23="","",IF(AND($E23&lt;=AX$10+6,$G23&gt;=AX$10),IF(AND(N($H23)&gt;0,MIN(AX$10+4,$G23)&lt;=$E23+ROUND(($G23-$E23+1)*N($H23),0)-1),2,1),""))</f>
        <v/>
      </c>
    </row>
    <row r="24" customFormat="false" ht="15" hidden="false" customHeight="false" outlineLevel="0" collapsed="false">
      <c r="A24" s="3"/>
      <c r="B24" s="3"/>
      <c r="C24" s="3"/>
      <c r="D24" s="24"/>
      <c r="E24" s="25"/>
      <c r="F24" s="24"/>
      <c r="G24" s="26" t="str">
        <f aca="false">IF(OR(E24="",F24=""),"",WORKDAY(E24-1,F24,'Jours non travaillés'!$A$5:$A$34))</f>
        <v/>
      </c>
      <c r="H24" s="27"/>
      <c r="I24" s="28" t="str">
        <f aca="false">IF(G24="","",IF($B$5&lt;E24,0,IF($B$5&gt;=G24,1,NETWORKDAYS(E24,$B$5,'Jours non travaillés'!$A$5:$A$34)/F24)))</f>
        <v/>
      </c>
      <c r="J24" s="5" t="str">
        <f aca="false">IF(G24="","",IF(N(H24)&gt;=1,"Terminé",IF($B$5&lt;E24,"À venir",IF(N(H24)&lt;I24-$B$6,"En retard","En cours"))))</f>
        <v/>
      </c>
      <c r="K24" s="29" t="str">
        <f aca="false">IF($G24="","",IF(AND($E24&lt;=K$10+6,$G24&gt;=K$10),IF(AND(N($H24)&gt;0,MIN(K$10+4,$G24)&lt;=$E24+ROUND(($G24-$E24+1)*N($H24),0)-1),2,1),""))</f>
        <v/>
      </c>
      <c r="L24" s="29" t="str">
        <f aca="false">IF($G24="","",IF(AND($E24&lt;=L$10+6,$G24&gt;=L$10),IF(AND(N($H24)&gt;0,MIN(L$10+4,$G24)&lt;=$E24+ROUND(($G24-$E24+1)*N($H24),0)-1),2,1),""))</f>
        <v/>
      </c>
      <c r="M24" s="29" t="str">
        <f aca="false">IF($G24="","",IF(AND($E24&lt;=M$10+6,$G24&gt;=M$10),IF(AND(N($H24)&gt;0,MIN(M$10+4,$G24)&lt;=$E24+ROUND(($G24-$E24+1)*N($H24),0)-1),2,1),""))</f>
        <v/>
      </c>
      <c r="N24" s="29" t="str">
        <f aca="false">IF($G24="","",IF(AND($E24&lt;=N$10+6,$G24&gt;=N$10),IF(AND(N($H24)&gt;0,MIN(N$10+4,$G24)&lt;=$E24+ROUND(($G24-$E24+1)*N($H24),0)-1),2,1),""))</f>
        <v/>
      </c>
      <c r="O24" s="29" t="str">
        <f aca="false">IF($G24="","",IF(AND($E24&lt;=O$10+6,$G24&gt;=O$10),IF(AND(N($H24)&gt;0,MIN(O$10+4,$G24)&lt;=$E24+ROUND(($G24-$E24+1)*N($H24),0)-1),2,1),""))</f>
        <v/>
      </c>
      <c r="P24" s="29" t="str">
        <f aca="false">IF($G24="","",IF(AND($E24&lt;=P$10+6,$G24&gt;=P$10),IF(AND(N($H24)&gt;0,MIN(P$10+4,$G24)&lt;=$E24+ROUND(($G24-$E24+1)*N($H24),0)-1),2,1),""))</f>
        <v/>
      </c>
      <c r="Q24" s="29" t="str">
        <f aca="false">IF($G24="","",IF(AND($E24&lt;=Q$10+6,$G24&gt;=Q$10),IF(AND(N($H24)&gt;0,MIN(Q$10+4,$G24)&lt;=$E24+ROUND(($G24-$E24+1)*N($H24),0)-1),2,1),""))</f>
        <v/>
      </c>
      <c r="R24" s="29" t="str">
        <f aca="false">IF($G24="","",IF(AND($E24&lt;=R$10+6,$G24&gt;=R$10),IF(AND(N($H24)&gt;0,MIN(R$10+4,$G24)&lt;=$E24+ROUND(($G24-$E24+1)*N($H24),0)-1),2,1),""))</f>
        <v/>
      </c>
      <c r="S24" s="29" t="str">
        <f aca="false">IF($G24="","",IF(AND($E24&lt;=S$10+6,$G24&gt;=S$10),IF(AND(N($H24)&gt;0,MIN(S$10+4,$G24)&lt;=$E24+ROUND(($G24-$E24+1)*N($H24),0)-1),2,1),""))</f>
        <v/>
      </c>
      <c r="T24" s="29" t="str">
        <f aca="false">IF($G24="","",IF(AND($E24&lt;=T$10+6,$G24&gt;=T$10),IF(AND(N($H24)&gt;0,MIN(T$10+4,$G24)&lt;=$E24+ROUND(($G24-$E24+1)*N($H24),0)-1),2,1),""))</f>
        <v/>
      </c>
      <c r="U24" s="29" t="str">
        <f aca="false">IF($G24="","",IF(AND($E24&lt;=U$10+6,$G24&gt;=U$10),IF(AND(N($H24)&gt;0,MIN(U$10+4,$G24)&lt;=$E24+ROUND(($G24-$E24+1)*N($H24),0)-1),2,1),""))</f>
        <v/>
      </c>
      <c r="V24" s="29" t="str">
        <f aca="false">IF($G24="","",IF(AND($E24&lt;=V$10+6,$G24&gt;=V$10),IF(AND(N($H24)&gt;0,MIN(V$10+4,$G24)&lt;=$E24+ROUND(($G24-$E24+1)*N($H24),0)-1),2,1),""))</f>
        <v/>
      </c>
      <c r="W24" s="29" t="str">
        <f aca="false">IF($G24="","",IF(AND($E24&lt;=W$10+6,$G24&gt;=W$10),IF(AND(N($H24)&gt;0,MIN(W$10+4,$G24)&lt;=$E24+ROUND(($G24-$E24+1)*N($H24),0)-1),2,1),""))</f>
        <v/>
      </c>
      <c r="X24" s="29" t="str">
        <f aca="false">IF($G24="","",IF(AND($E24&lt;=X$10+6,$G24&gt;=X$10),IF(AND(N($H24)&gt;0,MIN(X$10+4,$G24)&lt;=$E24+ROUND(($G24-$E24+1)*N($H24),0)-1),2,1),""))</f>
        <v/>
      </c>
      <c r="Y24" s="29" t="str">
        <f aca="false">IF($G24="","",IF(AND($E24&lt;=Y$10+6,$G24&gt;=Y$10),IF(AND(N($H24)&gt;0,MIN(Y$10+4,$G24)&lt;=$E24+ROUND(($G24-$E24+1)*N($H24),0)-1),2,1),""))</f>
        <v/>
      </c>
      <c r="Z24" s="29" t="str">
        <f aca="false">IF($G24="","",IF(AND($E24&lt;=Z$10+6,$G24&gt;=Z$10),IF(AND(N($H24)&gt;0,MIN(Z$10+4,$G24)&lt;=$E24+ROUND(($G24-$E24+1)*N($H24),0)-1),2,1),""))</f>
        <v/>
      </c>
      <c r="AA24" s="29" t="str">
        <f aca="false">IF($G24="","",IF(AND($E24&lt;=AA$10+6,$G24&gt;=AA$10),IF(AND(N($H24)&gt;0,MIN(AA$10+4,$G24)&lt;=$E24+ROUND(($G24-$E24+1)*N($H24),0)-1),2,1),""))</f>
        <v/>
      </c>
      <c r="AB24" s="29" t="str">
        <f aca="false">IF($G24="","",IF(AND($E24&lt;=AB$10+6,$G24&gt;=AB$10),IF(AND(N($H24)&gt;0,MIN(AB$10+4,$G24)&lt;=$E24+ROUND(($G24-$E24+1)*N($H24),0)-1),2,1),""))</f>
        <v/>
      </c>
      <c r="AC24" s="29" t="str">
        <f aca="false">IF($G24="","",IF(AND($E24&lt;=AC$10+6,$G24&gt;=AC$10),IF(AND(N($H24)&gt;0,MIN(AC$10+4,$G24)&lt;=$E24+ROUND(($G24-$E24+1)*N($H24),0)-1),2,1),""))</f>
        <v/>
      </c>
      <c r="AD24" s="29" t="str">
        <f aca="false">IF($G24="","",IF(AND($E24&lt;=AD$10+6,$G24&gt;=AD$10),IF(AND(N($H24)&gt;0,MIN(AD$10+4,$G24)&lt;=$E24+ROUND(($G24-$E24+1)*N($H24),0)-1),2,1),""))</f>
        <v/>
      </c>
      <c r="AE24" s="29" t="str">
        <f aca="false">IF($G24="","",IF(AND($E24&lt;=AE$10+6,$G24&gt;=AE$10),IF(AND(N($H24)&gt;0,MIN(AE$10+4,$G24)&lt;=$E24+ROUND(($G24-$E24+1)*N($H24),0)-1),2,1),""))</f>
        <v/>
      </c>
      <c r="AF24" s="29" t="str">
        <f aca="false">IF($G24="","",IF(AND($E24&lt;=AF$10+6,$G24&gt;=AF$10),IF(AND(N($H24)&gt;0,MIN(AF$10+4,$G24)&lt;=$E24+ROUND(($G24-$E24+1)*N($H24),0)-1),2,1),""))</f>
        <v/>
      </c>
      <c r="AG24" s="29" t="str">
        <f aca="false">IF($G24="","",IF(AND($E24&lt;=AG$10+6,$G24&gt;=AG$10),IF(AND(N($H24)&gt;0,MIN(AG$10+4,$G24)&lt;=$E24+ROUND(($G24-$E24+1)*N($H24),0)-1),2,1),""))</f>
        <v/>
      </c>
      <c r="AH24" s="29" t="str">
        <f aca="false">IF($G24="","",IF(AND($E24&lt;=AH$10+6,$G24&gt;=AH$10),IF(AND(N($H24)&gt;0,MIN(AH$10+4,$G24)&lt;=$E24+ROUND(($G24-$E24+1)*N($H24),0)-1),2,1),""))</f>
        <v/>
      </c>
      <c r="AI24" s="29" t="str">
        <f aca="false">IF($G24="","",IF(AND($E24&lt;=AI$10+6,$G24&gt;=AI$10),IF(AND(N($H24)&gt;0,MIN(AI$10+4,$G24)&lt;=$E24+ROUND(($G24-$E24+1)*N($H24),0)-1),2,1),""))</f>
        <v/>
      </c>
      <c r="AJ24" s="29" t="str">
        <f aca="false">IF($G24="","",IF(AND($E24&lt;=AJ$10+6,$G24&gt;=AJ$10),IF(AND(N($H24)&gt;0,MIN(AJ$10+4,$G24)&lt;=$E24+ROUND(($G24-$E24+1)*N($H24),0)-1),2,1),""))</f>
        <v/>
      </c>
      <c r="AK24" s="29" t="str">
        <f aca="false">IF($G24="","",IF(AND($E24&lt;=AK$10+6,$G24&gt;=AK$10),IF(AND(N($H24)&gt;0,MIN(AK$10+4,$G24)&lt;=$E24+ROUND(($G24-$E24+1)*N($H24),0)-1),2,1),""))</f>
        <v/>
      </c>
      <c r="AL24" s="29" t="str">
        <f aca="false">IF($G24="","",IF(AND($E24&lt;=AL$10+6,$G24&gt;=AL$10),IF(AND(N($H24)&gt;0,MIN(AL$10+4,$G24)&lt;=$E24+ROUND(($G24-$E24+1)*N($H24),0)-1),2,1),""))</f>
        <v/>
      </c>
      <c r="AM24" s="29" t="str">
        <f aca="false">IF($G24="","",IF(AND($E24&lt;=AM$10+6,$G24&gt;=AM$10),IF(AND(N($H24)&gt;0,MIN(AM$10+4,$G24)&lt;=$E24+ROUND(($G24-$E24+1)*N($H24),0)-1),2,1),""))</f>
        <v/>
      </c>
      <c r="AN24" s="29" t="str">
        <f aca="false">IF($G24="","",IF(AND($E24&lt;=AN$10+6,$G24&gt;=AN$10),IF(AND(N($H24)&gt;0,MIN(AN$10+4,$G24)&lt;=$E24+ROUND(($G24-$E24+1)*N($H24),0)-1),2,1),""))</f>
        <v/>
      </c>
      <c r="AO24" s="29" t="str">
        <f aca="false">IF($G24="","",IF(AND($E24&lt;=AO$10+6,$G24&gt;=AO$10),IF(AND(N($H24)&gt;0,MIN(AO$10+4,$G24)&lt;=$E24+ROUND(($G24-$E24+1)*N($H24),0)-1),2,1),""))</f>
        <v/>
      </c>
      <c r="AP24" s="29" t="str">
        <f aca="false">IF($G24="","",IF(AND($E24&lt;=AP$10+6,$G24&gt;=AP$10),IF(AND(N($H24)&gt;0,MIN(AP$10+4,$G24)&lt;=$E24+ROUND(($G24-$E24+1)*N($H24),0)-1),2,1),""))</f>
        <v/>
      </c>
      <c r="AQ24" s="29" t="str">
        <f aca="false">IF($G24="","",IF(AND($E24&lt;=AQ$10+6,$G24&gt;=AQ$10),IF(AND(N($H24)&gt;0,MIN(AQ$10+4,$G24)&lt;=$E24+ROUND(($G24-$E24+1)*N($H24),0)-1),2,1),""))</f>
        <v/>
      </c>
      <c r="AR24" s="29" t="str">
        <f aca="false">IF($G24="","",IF(AND($E24&lt;=AR$10+6,$G24&gt;=AR$10),IF(AND(N($H24)&gt;0,MIN(AR$10+4,$G24)&lt;=$E24+ROUND(($G24-$E24+1)*N($H24),0)-1),2,1),""))</f>
        <v/>
      </c>
      <c r="AS24" s="29" t="str">
        <f aca="false">IF($G24="","",IF(AND($E24&lt;=AS$10+6,$G24&gt;=AS$10),IF(AND(N($H24)&gt;0,MIN(AS$10+4,$G24)&lt;=$E24+ROUND(($G24-$E24+1)*N($H24),0)-1),2,1),""))</f>
        <v/>
      </c>
      <c r="AT24" s="29" t="str">
        <f aca="false">IF($G24="","",IF(AND($E24&lt;=AT$10+6,$G24&gt;=AT$10),IF(AND(N($H24)&gt;0,MIN(AT$10+4,$G24)&lt;=$E24+ROUND(($G24-$E24+1)*N($H24),0)-1),2,1),""))</f>
        <v/>
      </c>
      <c r="AU24" s="29" t="str">
        <f aca="false">IF($G24="","",IF(AND($E24&lt;=AU$10+6,$G24&gt;=AU$10),IF(AND(N($H24)&gt;0,MIN(AU$10+4,$G24)&lt;=$E24+ROUND(($G24-$E24+1)*N($H24),0)-1),2,1),""))</f>
        <v/>
      </c>
      <c r="AV24" s="29" t="str">
        <f aca="false">IF($G24="","",IF(AND($E24&lt;=AV$10+6,$G24&gt;=AV$10),IF(AND(N($H24)&gt;0,MIN(AV$10+4,$G24)&lt;=$E24+ROUND(($G24-$E24+1)*N($H24),0)-1),2,1),""))</f>
        <v/>
      </c>
      <c r="AW24" s="29" t="str">
        <f aca="false">IF($G24="","",IF(AND($E24&lt;=AW$10+6,$G24&gt;=AW$10),IF(AND(N($H24)&gt;0,MIN(AW$10+4,$G24)&lt;=$E24+ROUND(($G24-$E24+1)*N($H24),0)-1),2,1),""))</f>
        <v/>
      </c>
      <c r="AX24" s="29" t="str">
        <f aca="false">IF($G24="","",IF(AND($E24&lt;=AX$10+6,$G24&gt;=AX$10),IF(AND(N($H24)&gt;0,MIN(AX$10+4,$G24)&lt;=$E24+ROUND(($G24-$E24+1)*N($H24),0)-1),2,1),""))</f>
        <v/>
      </c>
    </row>
    <row r="25" customFormat="false" ht="15" hidden="false" customHeight="false" outlineLevel="0" collapsed="false">
      <c r="A25" s="3"/>
      <c r="B25" s="3"/>
      <c r="C25" s="3"/>
      <c r="D25" s="24"/>
      <c r="E25" s="25"/>
      <c r="F25" s="24"/>
      <c r="G25" s="26" t="str">
        <f aca="false">IF(OR(E25="",F25=""),"",WORKDAY(E25-1,F25,'Jours non travaillés'!$A$5:$A$34))</f>
        <v/>
      </c>
      <c r="H25" s="27"/>
      <c r="I25" s="28" t="str">
        <f aca="false">IF(G25="","",IF($B$5&lt;E25,0,IF($B$5&gt;=G25,1,NETWORKDAYS(E25,$B$5,'Jours non travaillés'!$A$5:$A$34)/F25)))</f>
        <v/>
      </c>
      <c r="J25" s="5" t="str">
        <f aca="false">IF(G25="","",IF(N(H25)&gt;=1,"Terminé",IF($B$5&lt;E25,"À venir",IF(N(H25)&lt;I25-$B$6,"En retard","En cours"))))</f>
        <v/>
      </c>
      <c r="K25" s="29" t="str">
        <f aca="false">IF($G25="","",IF(AND($E25&lt;=K$10+6,$G25&gt;=K$10),IF(AND(N($H25)&gt;0,MIN(K$10+4,$G25)&lt;=$E25+ROUND(($G25-$E25+1)*N($H25),0)-1),2,1),""))</f>
        <v/>
      </c>
      <c r="L25" s="29" t="str">
        <f aca="false">IF($G25="","",IF(AND($E25&lt;=L$10+6,$G25&gt;=L$10),IF(AND(N($H25)&gt;0,MIN(L$10+4,$G25)&lt;=$E25+ROUND(($G25-$E25+1)*N($H25),0)-1),2,1),""))</f>
        <v/>
      </c>
      <c r="M25" s="29" t="str">
        <f aca="false">IF($G25="","",IF(AND($E25&lt;=M$10+6,$G25&gt;=M$10),IF(AND(N($H25)&gt;0,MIN(M$10+4,$G25)&lt;=$E25+ROUND(($G25-$E25+1)*N($H25),0)-1),2,1),""))</f>
        <v/>
      </c>
      <c r="N25" s="29" t="str">
        <f aca="false">IF($G25="","",IF(AND($E25&lt;=N$10+6,$G25&gt;=N$10),IF(AND(N($H25)&gt;0,MIN(N$10+4,$G25)&lt;=$E25+ROUND(($G25-$E25+1)*N($H25),0)-1),2,1),""))</f>
        <v/>
      </c>
      <c r="O25" s="29" t="str">
        <f aca="false">IF($G25="","",IF(AND($E25&lt;=O$10+6,$G25&gt;=O$10),IF(AND(N($H25)&gt;0,MIN(O$10+4,$G25)&lt;=$E25+ROUND(($G25-$E25+1)*N($H25),0)-1),2,1),""))</f>
        <v/>
      </c>
      <c r="P25" s="29" t="str">
        <f aca="false">IF($G25="","",IF(AND($E25&lt;=P$10+6,$G25&gt;=P$10),IF(AND(N($H25)&gt;0,MIN(P$10+4,$G25)&lt;=$E25+ROUND(($G25-$E25+1)*N($H25),0)-1),2,1),""))</f>
        <v/>
      </c>
      <c r="Q25" s="29" t="str">
        <f aca="false">IF($G25="","",IF(AND($E25&lt;=Q$10+6,$G25&gt;=Q$10),IF(AND(N($H25)&gt;0,MIN(Q$10+4,$G25)&lt;=$E25+ROUND(($G25-$E25+1)*N($H25),0)-1),2,1),""))</f>
        <v/>
      </c>
      <c r="R25" s="29" t="str">
        <f aca="false">IF($G25="","",IF(AND($E25&lt;=R$10+6,$G25&gt;=R$10),IF(AND(N($H25)&gt;0,MIN(R$10+4,$G25)&lt;=$E25+ROUND(($G25-$E25+1)*N($H25),0)-1),2,1),""))</f>
        <v/>
      </c>
      <c r="S25" s="29" t="str">
        <f aca="false">IF($G25="","",IF(AND($E25&lt;=S$10+6,$G25&gt;=S$10),IF(AND(N($H25)&gt;0,MIN(S$10+4,$G25)&lt;=$E25+ROUND(($G25-$E25+1)*N($H25),0)-1),2,1),""))</f>
        <v/>
      </c>
      <c r="T25" s="29" t="str">
        <f aca="false">IF($G25="","",IF(AND($E25&lt;=T$10+6,$G25&gt;=T$10),IF(AND(N($H25)&gt;0,MIN(T$10+4,$G25)&lt;=$E25+ROUND(($G25-$E25+1)*N($H25),0)-1),2,1),""))</f>
        <v/>
      </c>
      <c r="U25" s="29" t="str">
        <f aca="false">IF($G25="","",IF(AND($E25&lt;=U$10+6,$G25&gt;=U$10),IF(AND(N($H25)&gt;0,MIN(U$10+4,$G25)&lt;=$E25+ROUND(($G25-$E25+1)*N($H25),0)-1),2,1),""))</f>
        <v/>
      </c>
      <c r="V25" s="29" t="str">
        <f aca="false">IF($G25="","",IF(AND($E25&lt;=V$10+6,$G25&gt;=V$10),IF(AND(N($H25)&gt;0,MIN(V$10+4,$G25)&lt;=$E25+ROUND(($G25-$E25+1)*N($H25),0)-1),2,1),""))</f>
        <v/>
      </c>
      <c r="W25" s="29" t="str">
        <f aca="false">IF($G25="","",IF(AND($E25&lt;=W$10+6,$G25&gt;=W$10),IF(AND(N($H25)&gt;0,MIN(W$10+4,$G25)&lt;=$E25+ROUND(($G25-$E25+1)*N($H25),0)-1),2,1),""))</f>
        <v/>
      </c>
      <c r="X25" s="29" t="str">
        <f aca="false">IF($G25="","",IF(AND($E25&lt;=X$10+6,$G25&gt;=X$10),IF(AND(N($H25)&gt;0,MIN(X$10+4,$G25)&lt;=$E25+ROUND(($G25-$E25+1)*N($H25),0)-1),2,1),""))</f>
        <v/>
      </c>
      <c r="Y25" s="29" t="str">
        <f aca="false">IF($G25="","",IF(AND($E25&lt;=Y$10+6,$G25&gt;=Y$10),IF(AND(N($H25)&gt;0,MIN(Y$10+4,$G25)&lt;=$E25+ROUND(($G25-$E25+1)*N($H25),0)-1),2,1),""))</f>
        <v/>
      </c>
      <c r="Z25" s="29" t="str">
        <f aca="false">IF($G25="","",IF(AND($E25&lt;=Z$10+6,$G25&gt;=Z$10),IF(AND(N($H25)&gt;0,MIN(Z$10+4,$G25)&lt;=$E25+ROUND(($G25-$E25+1)*N($H25),0)-1),2,1),""))</f>
        <v/>
      </c>
      <c r="AA25" s="29" t="str">
        <f aca="false">IF($G25="","",IF(AND($E25&lt;=AA$10+6,$G25&gt;=AA$10),IF(AND(N($H25)&gt;0,MIN(AA$10+4,$G25)&lt;=$E25+ROUND(($G25-$E25+1)*N($H25),0)-1),2,1),""))</f>
        <v/>
      </c>
      <c r="AB25" s="29" t="str">
        <f aca="false">IF($G25="","",IF(AND($E25&lt;=AB$10+6,$G25&gt;=AB$10),IF(AND(N($H25)&gt;0,MIN(AB$10+4,$G25)&lt;=$E25+ROUND(($G25-$E25+1)*N($H25),0)-1),2,1),""))</f>
        <v/>
      </c>
      <c r="AC25" s="29" t="str">
        <f aca="false">IF($G25="","",IF(AND($E25&lt;=AC$10+6,$G25&gt;=AC$10),IF(AND(N($H25)&gt;0,MIN(AC$10+4,$G25)&lt;=$E25+ROUND(($G25-$E25+1)*N($H25),0)-1),2,1),""))</f>
        <v/>
      </c>
      <c r="AD25" s="29" t="str">
        <f aca="false">IF($G25="","",IF(AND($E25&lt;=AD$10+6,$G25&gt;=AD$10),IF(AND(N($H25)&gt;0,MIN(AD$10+4,$G25)&lt;=$E25+ROUND(($G25-$E25+1)*N($H25),0)-1),2,1),""))</f>
        <v/>
      </c>
      <c r="AE25" s="29" t="str">
        <f aca="false">IF($G25="","",IF(AND($E25&lt;=AE$10+6,$G25&gt;=AE$10),IF(AND(N($H25)&gt;0,MIN(AE$10+4,$G25)&lt;=$E25+ROUND(($G25-$E25+1)*N($H25),0)-1),2,1),""))</f>
        <v/>
      </c>
      <c r="AF25" s="29" t="str">
        <f aca="false">IF($G25="","",IF(AND($E25&lt;=AF$10+6,$G25&gt;=AF$10),IF(AND(N($H25)&gt;0,MIN(AF$10+4,$G25)&lt;=$E25+ROUND(($G25-$E25+1)*N($H25),0)-1),2,1),""))</f>
        <v/>
      </c>
      <c r="AG25" s="29" t="str">
        <f aca="false">IF($G25="","",IF(AND($E25&lt;=AG$10+6,$G25&gt;=AG$10),IF(AND(N($H25)&gt;0,MIN(AG$10+4,$G25)&lt;=$E25+ROUND(($G25-$E25+1)*N($H25),0)-1),2,1),""))</f>
        <v/>
      </c>
      <c r="AH25" s="29" t="str">
        <f aca="false">IF($G25="","",IF(AND($E25&lt;=AH$10+6,$G25&gt;=AH$10),IF(AND(N($H25)&gt;0,MIN(AH$10+4,$G25)&lt;=$E25+ROUND(($G25-$E25+1)*N($H25),0)-1),2,1),""))</f>
        <v/>
      </c>
      <c r="AI25" s="29" t="str">
        <f aca="false">IF($G25="","",IF(AND($E25&lt;=AI$10+6,$G25&gt;=AI$10),IF(AND(N($H25)&gt;0,MIN(AI$10+4,$G25)&lt;=$E25+ROUND(($G25-$E25+1)*N($H25),0)-1),2,1),""))</f>
        <v/>
      </c>
      <c r="AJ25" s="29" t="str">
        <f aca="false">IF($G25="","",IF(AND($E25&lt;=AJ$10+6,$G25&gt;=AJ$10),IF(AND(N($H25)&gt;0,MIN(AJ$10+4,$G25)&lt;=$E25+ROUND(($G25-$E25+1)*N($H25),0)-1),2,1),""))</f>
        <v/>
      </c>
      <c r="AK25" s="29" t="str">
        <f aca="false">IF($G25="","",IF(AND($E25&lt;=AK$10+6,$G25&gt;=AK$10),IF(AND(N($H25)&gt;0,MIN(AK$10+4,$G25)&lt;=$E25+ROUND(($G25-$E25+1)*N($H25),0)-1),2,1),""))</f>
        <v/>
      </c>
      <c r="AL25" s="29" t="str">
        <f aca="false">IF($G25="","",IF(AND($E25&lt;=AL$10+6,$G25&gt;=AL$10),IF(AND(N($H25)&gt;0,MIN(AL$10+4,$G25)&lt;=$E25+ROUND(($G25-$E25+1)*N($H25),0)-1),2,1),""))</f>
        <v/>
      </c>
      <c r="AM25" s="29" t="str">
        <f aca="false">IF($G25="","",IF(AND($E25&lt;=AM$10+6,$G25&gt;=AM$10),IF(AND(N($H25)&gt;0,MIN(AM$10+4,$G25)&lt;=$E25+ROUND(($G25-$E25+1)*N($H25),0)-1),2,1),""))</f>
        <v/>
      </c>
      <c r="AN25" s="29" t="str">
        <f aca="false">IF($G25="","",IF(AND($E25&lt;=AN$10+6,$G25&gt;=AN$10),IF(AND(N($H25)&gt;0,MIN(AN$10+4,$G25)&lt;=$E25+ROUND(($G25-$E25+1)*N($H25),0)-1),2,1),""))</f>
        <v/>
      </c>
      <c r="AO25" s="29" t="str">
        <f aca="false">IF($G25="","",IF(AND($E25&lt;=AO$10+6,$G25&gt;=AO$10),IF(AND(N($H25)&gt;0,MIN(AO$10+4,$G25)&lt;=$E25+ROUND(($G25-$E25+1)*N($H25),0)-1),2,1),""))</f>
        <v/>
      </c>
      <c r="AP25" s="29" t="str">
        <f aca="false">IF($G25="","",IF(AND($E25&lt;=AP$10+6,$G25&gt;=AP$10),IF(AND(N($H25)&gt;0,MIN(AP$10+4,$G25)&lt;=$E25+ROUND(($G25-$E25+1)*N($H25),0)-1),2,1),""))</f>
        <v/>
      </c>
      <c r="AQ25" s="29" t="str">
        <f aca="false">IF($G25="","",IF(AND($E25&lt;=AQ$10+6,$G25&gt;=AQ$10),IF(AND(N($H25)&gt;0,MIN(AQ$10+4,$G25)&lt;=$E25+ROUND(($G25-$E25+1)*N($H25),0)-1),2,1),""))</f>
        <v/>
      </c>
      <c r="AR25" s="29" t="str">
        <f aca="false">IF($G25="","",IF(AND($E25&lt;=AR$10+6,$G25&gt;=AR$10),IF(AND(N($H25)&gt;0,MIN(AR$10+4,$G25)&lt;=$E25+ROUND(($G25-$E25+1)*N($H25),0)-1),2,1),""))</f>
        <v/>
      </c>
      <c r="AS25" s="29" t="str">
        <f aca="false">IF($G25="","",IF(AND($E25&lt;=AS$10+6,$G25&gt;=AS$10),IF(AND(N($H25)&gt;0,MIN(AS$10+4,$G25)&lt;=$E25+ROUND(($G25-$E25+1)*N($H25),0)-1),2,1),""))</f>
        <v/>
      </c>
      <c r="AT25" s="29" t="str">
        <f aca="false">IF($G25="","",IF(AND($E25&lt;=AT$10+6,$G25&gt;=AT$10),IF(AND(N($H25)&gt;0,MIN(AT$10+4,$G25)&lt;=$E25+ROUND(($G25-$E25+1)*N($H25),0)-1),2,1),""))</f>
        <v/>
      </c>
      <c r="AU25" s="29" t="str">
        <f aca="false">IF($G25="","",IF(AND($E25&lt;=AU$10+6,$G25&gt;=AU$10),IF(AND(N($H25)&gt;0,MIN(AU$10+4,$G25)&lt;=$E25+ROUND(($G25-$E25+1)*N($H25),0)-1),2,1),""))</f>
        <v/>
      </c>
      <c r="AV25" s="29" t="str">
        <f aca="false">IF($G25="","",IF(AND($E25&lt;=AV$10+6,$G25&gt;=AV$10),IF(AND(N($H25)&gt;0,MIN(AV$10+4,$G25)&lt;=$E25+ROUND(($G25-$E25+1)*N($H25),0)-1),2,1),""))</f>
        <v/>
      </c>
      <c r="AW25" s="29" t="str">
        <f aca="false">IF($G25="","",IF(AND($E25&lt;=AW$10+6,$G25&gt;=AW$10),IF(AND(N($H25)&gt;0,MIN(AW$10+4,$G25)&lt;=$E25+ROUND(($G25-$E25+1)*N($H25),0)-1),2,1),""))</f>
        <v/>
      </c>
      <c r="AX25" s="29" t="str">
        <f aca="false">IF($G25="","",IF(AND($E25&lt;=AX$10+6,$G25&gt;=AX$10),IF(AND(N($H25)&gt;0,MIN(AX$10+4,$G25)&lt;=$E25+ROUND(($G25-$E25+1)*N($H25),0)-1),2,1),""))</f>
        <v/>
      </c>
    </row>
    <row r="26" customFormat="false" ht="15" hidden="false" customHeight="false" outlineLevel="0" collapsed="false">
      <c r="A26" s="3"/>
      <c r="B26" s="3"/>
      <c r="C26" s="3"/>
      <c r="D26" s="24"/>
      <c r="E26" s="25"/>
      <c r="F26" s="24"/>
      <c r="G26" s="26" t="str">
        <f aca="false">IF(OR(E26="",F26=""),"",WORKDAY(E26-1,F26,'Jours non travaillés'!$A$5:$A$34))</f>
        <v/>
      </c>
      <c r="H26" s="27"/>
      <c r="I26" s="28" t="str">
        <f aca="false">IF(G26="","",IF($B$5&lt;E26,0,IF($B$5&gt;=G26,1,NETWORKDAYS(E26,$B$5,'Jours non travaillés'!$A$5:$A$34)/F26)))</f>
        <v/>
      </c>
      <c r="J26" s="5" t="str">
        <f aca="false">IF(G26="","",IF(N(H26)&gt;=1,"Terminé",IF($B$5&lt;E26,"À venir",IF(N(H26)&lt;I26-$B$6,"En retard","En cours"))))</f>
        <v/>
      </c>
      <c r="K26" s="29" t="str">
        <f aca="false">IF($G26="","",IF(AND($E26&lt;=K$10+6,$G26&gt;=K$10),IF(AND(N($H26)&gt;0,MIN(K$10+4,$G26)&lt;=$E26+ROUND(($G26-$E26+1)*N($H26),0)-1),2,1),""))</f>
        <v/>
      </c>
      <c r="L26" s="29" t="str">
        <f aca="false">IF($G26="","",IF(AND($E26&lt;=L$10+6,$G26&gt;=L$10),IF(AND(N($H26)&gt;0,MIN(L$10+4,$G26)&lt;=$E26+ROUND(($G26-$E26+1)*N($H26),0)-1),2,1),""))</f>
        <v/>
      </c>
      <c r="M26" s="29" t="str">
        <f aca="false">IF($G26="","",IF(AND($E26&lt;=M$10+6,$G26&gt;=M$10),IF(AND(N($H26)&gt;0,MIN(M$10+4,$G26)&lt;=$E26+ROUND(($G26-$E26+1)*N($H26),0)-1),2,1),""))</f>
        <v/>
      </c>
      <c r="N26" s="29" t="str">
        <f aca="false">IF($G26="","",IF(AND($E26&lt;=N$10+6,$G26&gt;=N$10),IF(AND(N($H26)&gt;0,MIN(N$10+4,$G26)&lt;=$E26+ROUND(($G26-$E26+1)*N($H26),0)-1),2,1),""))</f>
        <v/>
      </c>
      <c r="O26" s="29" t="str">
        <f aca="false">IF($G26="","",IF(AND($E26&lt;=O$10+6,$G26&gt;=O$10),IF(AND(N($H26)&gt;0,MIN(O$10+4,$G26)&lt;=$E26+ROUND(($G26-$E26+1)*N($H26),0)-1),2,1),""))</f>
        <v/>
      </c>
      <c r="P26" s="29" t="str">
        <f aca="false">IF($G26="","",IF(AND($E26&lt;=P$10+6,$G26&gt;=P$10),IF(AND(N($H26)&gt;0,MIN(P$10+4,$G26)&lt;=$E26+ROUND(($G26-$E26+1)*N($H26),0)-1),2,1),""))</f>
        <v/>
      </c>
      <c r="Q26" s="29" t="str">
        <f aca="false">IF($G26="","",IF(AND($E26&lt;=Q$10+6,$G26&gt;=Q$10),IF(AND(N($H26)&gt;0,MIN(Q$10+4,$G26)&lt;=$E26+ROUND(($G26-$E26+1)*N($H26),0)-1),2,1),""))</f>
        <v/>
      </c>
      <c r="R26" s="29" t="str">
        <f aca="false">IF($G26="","",IF(AND($E26&lt;=R$10+6,$G26&gt;=R$10),IF(AND(N($H26)&gt;0,MIN(R$10+4,$G26)&lt;=$E26+ROUND(($G26-$E26+1)*N($H26),0)-1),2,1),""))</f>
        <v/>
      </c>
      <c r="S26" s="29" t="str">
        <f aca="false">IF($G26="","",IF(AND($E26&lt;=S$10+6,$G26&gt;=S$10),IF(AND(N($H26)&gt;0,MIN(S$10+4,$G26)&lt;=$E26+ROUND(($G26-$E26+1)*N($H26),0)-1),2,1),""))</f>
        <v/>
      </c>
      <c r="T26" s="29" t="str">
        <f aca="false">IF($G26="","",IF(AND($E26&lt;=T$10+6,$G26&gt;=T$10),IF(AND(N($H26)&gt;0,MIN(T$10+4,$G26)&lt;=$E26+ROUND(($G26-$E26+1)*N($H26),0)-1),2,1),""))</f>
        <v/>
      </c>
      <c r="U26" s="29" t="str">
        <f aca="false">IF($G26="","",IF(AND($E26&lt;=U$10+6,$G26&gt;=U$10),IF(AND(N($H26)&gt;0,MIN(U$10+4,$G26)&lt;=$E26+ROUND(($G26-$E26+1)*N($H26),0)-1),2,1),""))</f>
        <v/>
      </c>
      <c r="V26" s="29" t="str">
        <f aca="false">IF($G26="","",IF(AND($E26&lt;=V$10+6,$G26&gt;=V$10),IF(AND(N($H26)&gt;0,MIN(V$10+4,$G26)&lt;=$E26+ROUND(($G26-$E26+1)*N($H26),0)-1),2,1),""))</f>
        <v/>
      </c>
      <c r="W26" s="29" t="str">
        <f aca="false">IF($G26="","",IF(AND($E26&lt;=W$10+6,$G26&gt;=W$10),IF(AND(N($H26)&gt;0,MIN(W$10+4,$G26)&lt;=$E26+ROUND(($G26-$E26+1)*N($H26),0)-1),2,1),""))</f>
        <v/>
      </c>
      <c r="X26" s="29" t="str">
        <f aca="false">IF($G26="","",IF(AND($E26&lt;=X$10+6,$G26&gt;=X$10),IF(AND(N($H26)&gt;0,MIN(X$10+4,$G26)&lt;=$E26+ROUND(($G26-$E26+1)*N($H26),0)-1),2,1),""))</f>
        <v/>
      </c>
      <c r="Y26" s="29" t="str">
        <f aca="false">IF($G26="","",IF(AND($E26&lt;=Y$10+6,$G26&gt;=Y$10),IF(AND(N($H26)&gt;0,MIN(Y$10+4,$G26)&lt;=$E26+ROUND(($G26-$E26+1)*N($H26),0)-1),2,1),""))</f>
        <v/>
      </c>
      <c r="Z26" s="29" t="str">
        <f aca="false">IF($G26="","",IF(AND($E26&lt;=Z$10+6,$G26&gt;=Z$10),IF(AND(N($H26)&gt;0,MIN(Z$10+4,$G26)&lt;=$E26+ROUND(($G26-$E26+1)*N($H26),0)-1),2,1),""))</f>
        <v/>
      </c>
      <c r="AA26" s="29" t="str">
        <f aca="false">IF($G26="","",IF(AND($E26&lt;=AA$10+6,$G26&gt;=AA$10),IF(AND(N($H26)&gt;0,MIN(AA$10+4,$G26)&lt;=$E26+ROUND(($G26-$E26+1)*N($H26),0)-1),2,1),""))</f>
        <v/>
      </c>
      <c r="AB26" s="29" t="str">
        <f aca="false">IF($G26="","",IF(AND($E26&lt;=AB$10+6,$G26&gt;=AB$10),IF(AND(N($H26)&gt;0,MIN(AB$10+4,$G26)&lt;=$E26+ROUND(($G26-$E26+1)*N($H26),0)-1),2,1),""))</f>
        <v/>
      </c>
      <c r="AC26" s="29" t="str">
        <f aca="false">IF($G26="","",IF(AND($E26&lt;=AC$10+6,$G26&gt;=AC$10),IF(AND(N($H26)&gt;0,MIN(AC$10+4,$G26)&lt;=$E26+ROUND(($G26-$E26+1)*N($H26),0)-1),2,1),""))</f>
        <v/>
      </c>
      <c r="AD26" s="29" t="str">
        <f aca="false">IF($G26="","",IF(AND($E26&lt;=AD$10+6,$G26&gt;=AD$10),IF(AND(N($H26)&gt;0,MIN(AD$10+4,$G26)&lt;=$E26+ROUND(($G26-$E26+1)*N($H26),0)-1),2,1),""))</f>
        <v/>
      </c>
      <c r="AE26" s="29" t="str">
        <f aca="false">IF($G26="","",IF(AND($E26&lt;=AE$10+6,$G26&gt;=AE$10),IF(AND(N($H26)&gt;0,MIN(AE$10+4,$G26)&lt;=$E26+ROUND(($G26-$E26+1)*N($H26),0)-1),2,1),""))</f>
        <v/>
      </c>
      <c r="AF26" s="29" t="str">
        <f aca="false">IF($G26="","",IF(AND($E26&lt;=AF$10+6,$G26&gt;=AF$10),IF(AND(N($H26)&gt;0,MIN(AF$10+4,$G26)&lt;=$E26+ROUND(($G26-$E26+1)*N($H26),0)-1),2,1),""))</f>
        <v/>
      </c>
      <c r="AG26" s="29" t="str">
        <f aca="false">IF($G26="","",IF(AND($E26&lt;=AG$10+6,$G26&gt;=AG$10),IF(AND(N($H26)&gt;0,MIN(AG$10+4,$G26)&lt;=$E26+ROUND(($G26-$E26+1)*N($H26),0)-1),2,1),""))</f>
        <v/>
      </c>
      <c r="AH26" s="29" t="str">
        <f aca="false">IF($G26="","",IF(AND($E26&lt;=AH$10+6,$G26&gt;=AH$10),IF(AND(N($H26)&gt;0,MIN(AH$10+4,$G26)&lt;=$E26+ROUND(($G26-$E26+1)*N($H26),0)-1),2,1),""))</f>
        <v/>
      </c>
      <c r="AI26" s="29" t="str">
        <f aca="false">IF($G26="","",IF(AND($E26&lt;=AI$10+6,$G26&gt;=AI$10),IF(AND(N($H26)&gt;0,MIN(AI$10+4,$G26)&lt;=$E26+ROUND(($G26-$E26+1)*N($H26),0)-1),2,1),""))</f>
        <v/>
      </c>
      <c r="AJ26" s="29" t="str">
        <f aca="false">IF($G26="","",IF(AND($E26&lt;=AJ$10+6,$G26&gt;=AJ$10),IF(AND(N($H26)&gt;0,MIN(AJ$10+4,$G26)&lt;=$E26+ROUND(($G26-$E26+1)*N($H26),0)-1),2,1),""))</f>
        <v/>
      </c>
      <c r="AK26" s="29" t="str">
        <f aca="false">IF($G26="","",IF(AND($E26&lt;=AK$10+6,$G26&gt;=AK$10),IF(AND(N($H26)&gt;0,MIN(AK$10+4,$G26)&lt;=$E26+ROUND(($G26-$E26+1)*N($H26),0)-1),2,1),""))</f>
        <v/>
      </c>
      <c r="AL26" s="29" t="str">
        <f aca="false">IF($G26="","",IF(AND($E26&lt;=AL$10+6,$G26&gt;=AL$10),IF(AND(N($H26)&gt;0,MIN(AL$10+4,$G26)&lt;=$E26+ROUND(($G26-$E26+1)*N($H26),0)-1),2,1),""))</f>
        <v/>
      </c>
      <c r="AM26" s="29" t="str">
        <f aca="false">IF($G26="","",IF(AND($E26&lt;=AM$10+6,$G26&gt;=AM$10),IF(AND(N($H26)&gt;0,MIN(AM$10+4,$G26)&lt;=$E26+ROUND(($G26-$E26+1)*N($H26),0)-1),2,1),""))</f>
        <v/>
      </c>
      <c r="AN26" s="29" t="str">
        <f aca="false">IF($G26="","",IF(AND($E26&lt;=AN$10+6,$G26&gt;=AN$10),IF(AND(N($H26)&gt;0,MIN(AN$10+4,$G26)&lt;=$E26+ROUND(($G26-$E26+1)*N($H26),0)-1),2,1),""))</f>
        <v/>
      </c>
      <c r="AO26" s="29" t="str">
        <f aca="false">IF($G26="","",IF(AND($E26&lt;=AO$10+6,$G26&gt;=AO$10),IF(AND(N($H26)&gt;0,MIN(AO$10+4,$G26)&lt;=$E26+ROUND(($G26-$E26+1)*N($H26),0)-1),2,1),""))</f>
        <v/>
      </c>
      <c r="AP26" s="29" t="str">
        <f aca="false">IF($G26="","",IF(AND($E26&lt;=AP$10+6,$G26&gt;=AP$10),IF(AND(N($H26)&gt;0,MIN(AP$10+4,$G26)&lt;=$E26+ROUND(($G26-$E26+1)*N($H26),0)-1),2,1),""))</f>
        <v/>
      </c>
      <c r="AQ26" s="29" t="str">
        <f aca="false">IF($G26="","",IF(AND($E26&lt;=AQ$10+6,$G26&gt;=AQ$10),IF(AND(N($H26)&gt;0,MIN(AQ$10+4,$G26)&lt;=$E26+ROUND(($G26-$E26+1)*N($H26),0)-1),2,1),""))</f>
        <v/>
      </c>
      <c r="AR26" s="29" t="str">
        <f aca="false">IF($G26="","",IF(AND($E26&lt;=AR$10+6,$G26&gt;=AR$10),IF(AND(N($H26)&gt;0,MIN(AR$10+4,$G26)&lt;=$E26+ROUND(($G26-$E26+1)*N($H26),0)-1),2,1),""))</f>
        <v/>
      </c>
      <c r="AS26" s="29" t="str">
        <f aca="false">IF($G26="","",IF(AND($E26&lt;=AS$10+6,$G26&gt;=AS$10),IF(AND(N($H26)&gt;0,MIN(AS$10+4,$G26)&lt;=$E26+ROUND(($G26-$E26+1)*N($H26),0)-1),2,1),""))</f>
        <v/>
      </c>
      <c r="AT26" s="29" t="str">
        <f aca="false">IF($G26="","",IF(AND($E26&lt;=AT$10+6,$G26&gt;=AT$10),IF(AND(N($H26)&gt;0,MIN(AT$10+4,$G26)&lt;=$E26+ROUND(($G26-$E26+1)*N($H26),0)-1),2,1),""))</f>
        <v/>
      </c>
      <c r="AU26" s="29" t="str">
        <f aca="false">IF($G26="","",IF(AND($E26&lt;=AU$10+6,$G26&gt;=AU$10),IF(AND(N($H26)&gt;0,MIN(AU$10+4,$G26)&lt;=$E26+ROUND(($G26-$E26+1)*N($H26),0)-1),2,1),""))</f>
        <v/>
      </c>
      <c r="AV26" s="29" t="str">
        <f aca="false">IF($G26="","",IF(AND($E26&lt;=AV$10+6,$G26&gt;=AV$10),IF(AND(N($H26)&gt;0,MIN(AV$10+4,$G26)&lt;=$E26+ROUND(($G26-$E26+1)*N($H26),0)-1),2,1),""))</f>
        <v/>
      </c>
      <c r="AW26" s="29" t="str">
        <f aca="false">IF($G26="","",IF(AND($E26&lt;=AW$10+6,$G26&gt;=AW$10),IF(AND(N($H26)&gt;0,MIN(AW$10+4,$G26)&lt;=$E26+ROUND(($G26-$E26+1)*N($H26),0)-1),2,1),""))</f>
        <v/>
      </c>
      <c r="AX26" s="29" t="str">
        <f aca="false">IF($G26="","",IF(AND($E26&lt;=AX$10+6,$G26&gt;=AX$10),IF(AND(N($H26)&gt;0,MIN(AX$10+4,$G26)&lt;=$E26+ROUND(($G26-$E26+1)*N($H26),0)-1),2,1),""))</f>
        <v/>
      </c>
    </row>
    <row r="27" customFormat="false" ht="15" hidden="false" customHeight="false" outlineLevel="0" collapsed="false">
      <c r="A27" s="3"/>
      <c r="B27" s="3"/>
      <c r="C27" s="3"/>
      <c r="D27" s="24"/>
      <c r="E27" s="25"/>
      <c r="F27" s="24"/>
      <c r="G27" s="26" t="str">
        <f aca="false">IF(OR(E27="",F27=""),"",WORKDAY(E27-1,F27,'Jours non travaillés'!$A$5:$A$34))</f>
        <v/>
      </c>
      <c r="H27" s="27"/>
      <c r="I27" s="28" t="str">
        <f aca="false">IF(G27="","",IF($B$5&lt;E27,0,IF($B$5&gt;=G27,1,NETWORKDAYS(E27,$B$5,'Jours non travaillés'!$A$5:$A$34)/F27)))</f>
        <v/>
      </c>
      <c r="J27" s="5" t="str">
        <f aca="false">IF(G27="","",IF(N(H27)&gt;=1,"Terminé",IF($B$5&lt;E27,"À venir",IF(N(H27)&lt;I27-$B$6,"En retard","En cours"))))</f>
        <v/>
      </c>
      <c r="K27" s="29" t="str">
        <f aca="false">IF($G27="","",IF(AND($E27&lt;=K$10+6,$G27&gt;=K$10),IF(AND(N($H27)&gt;0,MIN(K$10+4,$G27)&lt;=$E27+ROUND(($G27-$E27+1)*N($H27),0)-1),2,1),""))</f>
        <v/>
      </c>
      <c r="L27" s="29" t="str">
        <f aca="false">IF($G27="","",IF(AND($E27&lt;=L$10+6,$G27&gt;=L$10),IF(AND(N($H27)&gt;0,MIN(L$10+4,$G27)&lt;=$E27+ROUND(($G27-$E27+1)*N($H27),0)-1),2,1),""))</f>
        <v/>
      </c>
      <c r="M27" s="29" t="str">
        <f aca="false">IF($G27="","",IF(AND($E27&lt;=M$10+6,$G27&gt;=M$10),IF(AND(N($H27)&gt;0,MIN(M$10+4,$G27)&lt;=$E27+ROUND(($G27-$E27+1)*N($H27),0)-1),2,1),""))</f>
        <v/>
      </c>
      <c r="N27" s="29" t="str">
        <f aca="false">IF($G27="","",IF(AND($E27&lt;=N$10+6,$G27&gt;=N$10),IF(AND(N($H27)&gt;0,MIN(N$10+4,$G27)&lt;=$E27+ROUND(($G27-$E27+1)*N($H27),0)-1),2,1),""))</f>
        <v/>
      </c>
      <c r="O27" s="29" t="str">
        <f aca="false">IF($G27="","",IF(AND($E27&lt;=O$10+6,$G27&gt;=O$10),IF(AND(N($H27)&gt;0,MIN(O$10+4,$G27)&lt;=$E27+ROUND(($G27-$E27+1)*N($H27),0)-1),2,1),""))</f>
        <v/>
      </c>
      <c r="P27" s="29" t="str">
        <f aca="false">IF($G27="","",IF(AND($E27&lt;=P$10+6,$G27&gt;=P$10),IF(AND(N($H27)&gt;0,MIN(P$10+4,$G27)&lt;=$E27+ROUND(($G27-$E27+1)*N($H27),0)-1),2,1),""))</f>
        <v/>
      </c>
      <c r="Q27" s="29" t="str">
        <f aca="false">IF($G27="","",IF(AND($E27&lt;=Q$10+6,$G27&gt;=Q$10),IF(AND(N($H27)&gt;0,MIN(Q$10+4,$G27)&lt;=$E27+ROUND(($G27-$E27+1)*N($H27),0)-1),2,1),""))</f>
        <v/>
      </c>
      <c r="R27" s="29" t="str">
        <f aca="false">IF($G27="","",IF(AND($E27&lt;=R$10+6,$G27&gt;=R$10),IF(AND(N($H27)&gt;0,MIN(R$10+4,$G27)&lt;=$E27+ROUND(($G27-$E27+1)*N($H27),0)-1),2,1),""))</f>
        <v/>
      </c>
      <c r="S27" s="29" t="str">
        <f aca="false">IF($G27="","",IF(AND($E27&lt;=S$10+6,$G27&gt;=S$10),IF(AND(N($H27)&gt;0,MIN(S$10+4,$G27)&lt;=$E27+ROUND(($G27-$E27+1)*N($H27),0)-1),2,1),""))</f>
        <v/>
      </c>
      <c r="T27" s="29" t="str">
        <f aca="false">IF($G27="","",IF(AND($E27&lt;=T$10+6,$G27&gt;=T$10),IF(AND(N($H27)&gt;0,MIN(T$10+4,$G27)&lt;=$E27+ROUND(($G27-$E27+1)*N($H27),0)-1),2,1),""))</f>
        <v/>
      </c>
      <c r="U27" s="29" t="str">
        <f aca="false">IF($G27="","",IF(AND($E27&lt;=U$10+6,$G27&gt;=U$10),IF(AND(N($H27)&gt;0,MIN(U$10+4,$G27)&lt;=$E27+ROUND(($G27-$E27+1)*N($H27),0)-1),2,1),""))</f>
        <v/>
      </c>
      <c r="V27" s="29" t="str">
        <f aca="false">IF($G27="","",IF(AND($E27&lt;=V$10+6,$G27&gt;=V$10),IF(AND(N($H27)&gt;0,MIN(V$10+4,$G27)&lt;=$E27+ROUND(($G27-$E27+1)*N($H27),0)-1),2,1),""))</f>
        <v/>
      </c>
      <c r="W27" s="29" t="str">
        <f aca="false">IF($G27="","",IF(AND($E27&lt;=W$10+6,$G27&gt;=W$10),IF(AND(N($H27)&gt;0,MIN(W$10+4,$G27)&lt;=$E27+ROUND(($G27-$E27+1)*N($H27),0)-1),2,1),""))</f>
        <v/>
      </c>
      <c r="X27" s="29" t="str">
        <f aca="false">IF($G27="","",IF(AND($E27&lt;=X$10+6,$G27&gt;=X$10),IF(AND(N($H27)&gt;0,MIN(X$10+4,$G27)&lt;=$E27+ROUND(($G27-$E27+1)*N($H27),0)-1),2,1),""))</f>
        <v/>
      </c>
      <c r="Y27" s="29" t="str">
        <f aca="false">IF($G27="","",IF(AND($E27&lt;=Y$10+6,$G27&gt;=Y$10),IF(AND(N($H27)&gt;0,MIN(Y$10+4,$G27)&lt;=$E27+ROUND(($G27-$E27+1)*N($H27),0)-1),2,1),""))</f>
        <v/>
      </c>
      <c r="Z27" s="29" t="str">
        <f aca="false">IF($G27="","",IF(AND($E27&lt;=Z$10+6,$G27&gt;=Z$10),IF(AND(N($H27)&gt;0,MIN(Z$10+4,$G27)&lt;=$E27+ROUND(($G27-$E27+1)*N($H27),0)-1),2,1),""))</f>
        <v/>
      </c>
      <c r="AA27" s="29" t="str">
        <f aca="false">IF($G27="","",IF(AND($E27&lt;=AA$10+6,$G27&gt;=AA$10),IF(AND(N($H27)&gt;0,MIN(AA$10+4,$G27)&lt;=$E27+ROUND(($G27-$E27+1)*N($H27),0)-1),2,1),""))</f>
        <v/>
      </c>
      <c r="AB27" s="29" t="str">
        <f aca="false">IF($G27="","",IF(AND($E27&lt;=AB$10+6,$G27&gt;=AB$10),IF(AND(N($H27)&gt;0,MIN(AB$10+4,$G27)&lt;=$E27+ROUND(($G27-$E27+1)*N($H27),0)-1),2,1),""))</f>
        <v/>
      </c>
      <c r="AC27" s="29" t="str">
        <f aca="false">IF($G27="","",IF(AND($E27&lt;=AC$10+6,$G27&gt;=AC$10),IF(AND(N($H27)&gt;0,MIN(AC$10+4,$G27)&lt;=$E27+ROUND(($G27-$E27+1)*N($H27),0)-1),2,1),""))</f>
        <v/>
      </c>
      <c r="AD27" s="29" t="str">
        <f aca="false">IF($G27="","",IF(AND($E27&lt;=AD$10+6,$G27&gt;=AD$10),IF(AND(N($H27)&gt;0,MIN(AD$10+4,$G27)&lt;=$E27+ROUND(($G27-$E27+1)*N($H27),0)-1),2,1),""))</f>
        <v/>
      </c>
      <c r="AE27" s="29" t="str">
        <f aca="false">IF($G27="","",IF(AND($E27&lt;=AE$10+6,$G27&gt;=AE$10),IF(AND(N($H27)&gt;0,MIN(AE$10+4,$G27)&lt;=$E27+ROUND(($G27-$E27+1)*N($H27),0)-1),2,1),""))</f>
        <v/>
      </c>
      <c r="AF27" s="29" t="str">
        <f aca="false">IF($G27="","",IF(AND($E27&lt;=AF$10+6,$G27&gt;=AF$10),IF(AND(N($H27)&gt;0,MIN(AF$10+4,$G27)&lt;=$E27+ROUND(($G27-$E27+1)*N($H27),0)-1),2,1),""))</f>
        <v/>
      </c>
      <c r="AG27" s="29" t="str">
        <f aca="false">IF($G27="","",IF(AND($E27&lt;=AG$10+6,$G27&gt;=AG$10),IF(AND(N($H27)&gt;0,MIN(AG$10+4,$G27)&lt;=$E27+ROUND(($G27-$E27+1)*N($H27),0)-1),2,1),""))</f>
        <v/>
      </c>
      <c r="AH27" s="29" t="str">
        <f aca="false">IF($G27="","",IF(AND($E27&lt;=AH$10+6,$G27&gt;=AH$10),IF(AND(N($H27)&gt;0,MIN(AH$10+4,$G27)&lt;=$E27+ROUND(($G27-$E27+1)*N($H27),0)-1),2,1),""))</f>
        <v/>
      </c>
      <c r="AI27" s="29" t="str">
        <f aca="false">IF($G27="","",IF(AND($E27&lt;=AI$10+6,$G27&gt;=AI$10),IF(AND(N($H27)&gt;0,MIN(AI$10+4,$G27)&lt;=$E27+ROUND(($G27-$E27+1)*N($H27),0)-1),2,1),""))</f>
        <v/>
      </c>
      <c r="AJ27" s="29" t="str">
        <f aca="false">IF($G27="","",IF(AND($E27&lt;=AJ$10+6,$G27&gt;=AJ$10),IF(AND(N($H27)&gt;0,MIN(AJ$10+4,$G27)&lt;=$E27+ROUND(($G27-$E27+1)*N($H27),0)-1),2,1),""))</f>
        <v/>
      </c>
      <c r="AK27" s="29" t="str">
        <f aca="false">IF($G27="","",IF(AND($E27&lt;=AK$10+6,$G27&gt;=AK$10),IF(AND(N($H27)&gt;0,MIN(AK$10+4,$G27)&lt;=$E27+ROUND(($G27-$E27+1)*N($H27),0)-1),2,1),""))</f>
        <v/>
      </c>
      <c r="AL27" s="29" t="str">
        <f aca="false">IF($G27="","",IF(AND($E27&lt;=AL$10+6,$G27&gt;=AL$10),IF(AND(N($H27)&gt;0,MIN(AL$10+4,$G27)&lt;=$E27+ROUND(($G27-$E27+1)*N($H27),0)-1),2,1),""))</f>
        <v/>
      </c>
      <c r="AM27" s="29" t="str">
        <f aca="false">IF($G27="","",IF(AND($E27&lt;=AM$10+6,$G27&gt;=AM$10),IF(AND(N($H27)&gt;0,MIN(AM$10+4,$G27)&lt;=$E27+ROUND(($G27-$E27+1)*N($H27),0)-1),2,1),""))</f>
        <v/>
      </c>
      <c r="AN27" s="29" t="str">
        <f aca="false">IF($G27="","",IF(AND($E27&lt;=AN$10+6,$G27&gt;=AN$10),IF(AND(N($H27)&gt;0,MIN(AN$10+4,$G27)&lt;=$E27+ROUND(($G27-$E27+1)*N($H27),0)-1),2,1),""))</f>
        <v/>
      </c>
      <c r="AO27" s="29" t="str">
        <f aca="false">IF($G27="","",IF(AND($E27&lt;=AO$10+6,$G27&gt;=AO$10),IF(AND(N($H27)&gt;0,MIN(AO$10+4,$G27)&lt;=$E27+ROUND(($G27-$E27+1)*N($H27),0)-1),2,1),""))</f>
        <v/>
      </c>
      <c r="AP27" s="29" t="str">
        <f aca="false">IF($G27="","",IF(AND($E27&lt;=AP$10+6,$G27&gt;=AP$10),IF(AND(N($H27)&gt;0,MIN(AP$10+4,$G27)&lt;=$E27+ROUND(($G27-$E27+1)*N($H27),0)-1),2,1),""))</f>
        <v/>
      </c>
      <c r="AQ27" s="29" t="str">
        <f aca="false">IF($G27="","",IF(AND($E27&lt;=AQ$10+6,$G27&gt;=AQ$10),IF(AND(N($H27)&gt;0,MIN(AQ$10+4,$G27)&lt;=$E27+ROUND(($G27-$E27+1)*N($H27),0)-1),2,1),""))</f>
        <v/>
      </c>
      <c r="AR27" s="29" t="str">
        <f aca="false">IF($G27="","",IF(AND($E27&lt;=AR$10+6,$G27&gt;=AR$10),IF(AND(N($H27)&gt;0,MIN(AR$10+4,$G27)&lt;=$E27+ROUND(($G27-$E27+1)*N($H27),0)-1),2,1),""))</f>
        <v/>
      </c>
      <c r="AS27" s="29" t="str">
        <f aca="false">IF($G27="","",IF(AND($E27&lt;=AS$10+6,$G27&gt;=AS$10),IF(AND(N($H27)&gt;0,MIN(AS$10+4,$G27)&lt;=$E27+ROUND(($G27-$E27+1)*N($H27),0)-1),2,1),""))</f>
        <v/>
      </c>
      <c r="AT27" s="29" t="str">
        <f aca="false">IF($G27="","",IF(AND($E27&lt;=AT$10+6,$G27&gt;=AT$10),IF(AND(N($H27)&gt;0,MIN(AT$10+4,$G27)&lt;=$E27+ROUND(($G27-$E27+1)*N($H27),0)-1),2,1),""))</f>
        <v/>
      </c>
      <c r="AU27" s="29" t="str">
        <f aca="false">IF($G27="","",IF(AND($E27&lt;=AU$10+6,$G27&gt;=AU$10),IF(AND(N($H27)&gt;0,MIN(AU$10+4,$G27)&lt;=$E27+ROUND(($G27-$E27+1)*N($H27),0)-1),2,1),""))</f>
        <v/>
      </c>
      <c r="AV27" s="29" t="str">
        <f aca="false">IF($G27="","",IF(AND($E27&lt;=AV$10+6,$G27&gt;=AV$10),IF(AND(N($H27)&gt;0,MIN(AV$10+4,$G27)&lt;=$E27+ROUND(($G27-$E27+1)*N($H27),0)-1),2,1),""))</f>
        <v/>
      </c>
      <c r="AW27" s="29" t="str">
        <f aca="false">IF($G27="","",IF(AND($E27&lt;=AW$10+6,$G27&gt;=AW$10),IF(AND(N($H27)&gt;0,MIN(AW$10+4,$G27)&lt;=$E27+ROUND(($G27-$E27+1)*N($H27),0)-1),2,1),""))</f>
        <v/>
      </c>
      <c r="AX27" s="29" t="str">
        <f aca="false">IF($G27="","",IF(AND($E27&lt;=AX$10+6,$G27&gt;=AX$10),IF(AND(N($H27)&gt;0,MIN(AX$10+4,$G27)&lt;=$E27+ROUND(($G27-$E27+1)*N($H27),0)-1),2,1),""))</f>
        <v/>
      </c>
    </row>
    <row r="28" customFormat="false" ht="15" hidden="false" customHeight="false" outlineLevel="0" collapsed="false">
      <c r="A28" s="3"/>
      <c r="B28" s="3"/>
      <c r="C28" s="3"/>
      <c r="D28" s="24"/>
      <c r="E28" s="25"/>
      <c r="F28" s="24"/>
      <c r="G28" s="26" t="str">
        <f aca="false">IF(OR(E28="",F28=""),"",WORKDAY(E28-1,F28,'Jours non travaillés'!$A$5:$A$34))</f>
        <v/>
      </c>
      <c r="H28" s="27"/>
      <c r="I28" s="28" t="str">
        <f aca="false">IF(G28="","",IF($B$5&lt;E28,0,IF($B$5&gt;=G28,1,NETWORKDAYS(E28,$B$5,'Jours non travaillés'!$A$5:$A$34)/F28)))</f>
        <v/>
      </c>
      <c r="J28" s="5" t="str">
        <f aca="false">IF(G28="","",IF(N(H28)&gt;=1,"Terminé",IF($B$5&lt;E28,"À venir",IF(N(H28)&lt;I28-$B$6,"En retard","En cours"))))</f>
        <v/>
      </c>
      <c r="K28" s="29" t="str">
        <f aca="false">IF($G28="","",IF(AND($E28&lt;=K$10+6,$G28&gt;=K$10),IF(AND(N($H28)&gt;0,MIN(K$10+4,$G28)&lt;=$E28+ROUND(($G28-$E28+1)*N($H28),0)-1),2,1),""))</f>
        <v/>
      </c>
      <c r="L28" s="29" t="str">
        <f aca="false">IF($G28="","",IF(AND($E28&lt;=L$10+6,$G28&gt;=L$10),IF(AND(N($H28)&gt;0,MIN(L$10+4,$G28)&lt;=$E28+ROUND(($G28-$E28+1)*N($H28),0)-1),2,1),""))</f>
        <v/>
      </c>
      <c r="M28" s="29" t="str">
        <f aca="false">IF($G28="","",IF(AND($E28&lt;=M$10+6,$G28&gt;=M$10),IF(AND(N($H28)&gt;0,MIN(M$10+4,$G28)&lt;=$E28+ROUND(($G28-$E28+1)*N($H28),0)-1),2,1),""))</f>
        <v/>
      </c>
      <c r="N28" s="29" t="str">
        <f aca="false">IF($G28="","",IF(AND($E28&lt;=N$10+6,$G28&gt;=N$10),IF(AND(N($H28)&gt;0,MIN(N$10+4,$G28)&lt;=$E28+ROUND(($G28-$E28+1)*N($H28),0)-1),2,1),""))</f>
        <v/>
      </c>
      <c r="O28" s="29" t="str">
        <f aca="false">IF($G28="","",IF(AND($E28&lt;=O$10+6,$G28&gt;=O$10),IF(AND(N($H28)&gt;0,MIN(O$10+4,$G28)&lt;=$E28+ROUND(($G28-$E28+1)*N($H28),0)-1),2,1),""))</f>
        <v/>
      </c>
      <c r="P28" s="29" t="str">
        <f aca="false">IF($G28="","",IF(AND($E28&lt;=P$10+6,$G28&gt;=P$10),IF(AND(N($H28)&gt;0,MIN(P$10+4,$G28)&lt;=$E28+ROUND(($G28-$E28+1)*N($H28),0)-1),2,1),""))</f>
        <v/>
      </c>
      <c r="Q28" s="29" t="str">
        <f aca="false">IF($G28="","",IF(AND($E28&lt;=Q$10+6,$G28&gt;=Q$10),IF(AND(N($H28)&gt;0,MIN(Q$10+4,$G28)&lt;=$E28+ROUND(($G28-$E28+1)*N($H28),0)-1),2,1),""))</f>
        <v/>
      </c>
      <c r="R28" s="29" t="str">
        <f aca="false">IF($G28="","",IF(AND($E28&lt;=R$10+6,$G28&gt;=R$10),IF(AND(N($H28)&gt;0,MIN(R$10+4,$G28)&lt;=$E28+ROUND(($G28-$E28+1)*N($H28),0)-1),2,1),""))</f>
        <v/>
      </c>
      <c r="S28" s="29" t="str">
        <f aca="false">IF($G28="","",IF(AND($E28&lt;=S$10+6,$G28&gt;=S$10),IF(AND(N($H28)&gt;0,MIN(S$10+4,$G28)&lt;=$E28+ROUND(($G28-$E28+1)*N($H28),0)-1),2,1),""))</f>
        <v/>
      </c>
      <c r="T28" s="29" t="str">
        <f aca="false">IF($G28="","",IF(AND($E28&lt;=T$10+6,$G28&gt;=T$10),IF(AND(N($H28)&gt;0,MIN(T$10+4,$G28)&lt;=$E28+ROUND(($G28-$E28+1)*N($H28),0)-1),2,1),""))</f>
        <v/>
      </c>
      <c r="U28" s="29" t="str">
        <f aca="false">IF($G28="","",IF(AND($E28&lt;=U$10+6,$G28&gt;=U$10),IF(AND(N($H28)&gt;0,MIN(U$10+4,$G28)&lt;=$E28+ROUND(($G28-$E28+1)*N($H28),0)-1),2,1),""))</f>
        <v/>
      </c>
      <c r="V28" s="29" t="str">
        <f aca="false">IF($G28="","",IF(AND($E28&lt;=V$10+6,$G28&gt;=V$10),IF(AND(N($H28)&gt;0,MIN(V$10+4,$G28)&lt;=$E28+ROUND(($G28-$E28+1)*N($H28),0)-1),2,1),""))</f>
        <v/>
      </c>
      <c r="W28" s="29" t="str">
        <f aca="false">IF($G28="","",IF(AND($E28&lt;=W$10+6,$G28&gt;=W$10),IF(AND(N($H28)&gt;0,MIN(W$10+4,$G28)&lt;=$E28+ROUND(($G28-$E28+1)*N($H28),0)-1),2,1),""))</f>
        <v/>
      </c>
      <c r="X28" s="29" t="str">
        <f aca="false">IF($G28="","",IF(AND($E28&lt;=X$10+6,$G28&gt;=X$10),IF(AND(N($H28)&gt;0,MIN(X$10+4,$G28)&lt;=$E28+ROUND(($G28-$E28+1)*N($H28),0)-1),2,1),""))</f>
        <v/>
      </c>
      <c r="Y28" s="29" t="str">
        <f aca="false">IF($G28="","",IF(AND($E28&lt;=Y$10+6,$G28&gt;=Y$10),IF(AND(N($H28)&gt;0,MIN(Y$10+4,$G28)&lt;=$E28+ROUND(($G28-$E28+1)*N($H28),0)-1),2,1),""))</f>
        <v/>
      </c>
      <c r="Z28" s="29" t="str">
        <f aca="false">IF($G28="","",IF(AND($E28&lt;=Z$10+6,$G28&gt;=Z$10),IF(AND(N($H28)&gt;0,MIN(Z$10+4,$G28)&lt;=$E28+ROUND(($G28-$E28+1)*N($H28),0)-1),2,1),""))</f>
        <v/>
      </c>
      <c r="AA28" s="29" t="str">
        <f aca="false">IF($G28="","",IF(AND($E28&lt;=AA$10+6,$G28&gt;=AA$10),IF(AND(N($H28)&gt;0,MIN(AA$10+4,$G28)&lt;=$E28+ROUND(($G28-$E28+1)*N($H28),0)-1),2,1),""))</f>
        <v/>
      </c>
      <c r="AB28" s="29" t="str">
        <f aca="false">IF($G28="","",IF(AND($E28&lt;=AB$10+6,$G28&gt;=AB$10),IF(AND(N($H28)&gt;0,MIN(AB$10+4,$G28)&lt;=$E28+ROUND(($G28-$E28+1)*N($H28),0)-1),2,1),""))</f>
        <v/>
      </c>
      <c r="AC28" s="29" t="str">
        <f aca="false">IF($G28="","",IF(AND($E28&lt;=AC$10+6,$G28&gt;=AC$10),IF(AND(N($H28)&gt;0,MIN(AC$10+4,$G28)&lt;=$E28+ROUND(($G28-$E28+1)*N($H28),0)-1),2,1),""))</f>
        <v/>
      </c>
      <c r="AD28" s="29" t="str">
        <f aca="false">IF($G28="","",IF(AND($E28&lt;=AD$10+6,$G28&gt;=AD$10),IF(AND(N($H28)&gt;0,MIN(AD$10+4,$G28)&lt;=$E28+ROUND(($G28-$E28+1)*N($H28),0)-1),2,1),""))</f>
        <v/>
      </c>
      <c r="AE28" s="29" t="str">
        <f aca="false">IF($G28="","",IF(AND($E28&lt;=AE$10+6,$G28&gt;=AE$10),IF(AND(N($H28)&gt;0,MIN(AE$10+4,$G28)&lt;=$E28+ROUND(($G28-$E28+1)*N($H28),0)-1),2,1),""))</f>
        <v/>
      </c>
      <c r="AF28" s="29" t="str">
        <f aca="false">IF($G28="","",IF(AND($E28&lt;=AF$10+6,$G28&gt;=AF$10),IF(AND(N($H28)&gt;0,MIN(AF$10+4,$G28)&lt;=$E28+ROUND(($G28-$E28+1)*N($H28),0)-1),2,1),""))</f>
        <v/>
      </c>
      <c r="AG28" s="29" t="str">
        <f aca="false">IF($G28="","",IF(AND($E28&lt;=AG$10+6,$G28&gt;=AG$10),IF(AND(N($H28)&gt;0,MIN(AG$10+4,$G28)&lt;=$E28+ROUND(($G28-$E28+1)*N($H28),0)-1),2,1),""))</f>
        <v/>
      </c>
      <c r="AH28" s="29" t="str">
        <f aca="false">IF($G28="","",IF(AND($E28&lt;=AH$10+6,$G28&gt;=AH$10),IF(AND(N($H28)&gt;0,MIN(AH$10+4,$G28)&lt;=$E28+ROUND(($G28-$E28+1)*N($H28),0)-1),2,1),""))</f>
        <v/>
      </c>
      <c r="AI28" s="29" t="str">
        <f aca="false">IF($G28="","",IF(AND($E28&lt;=AI$10+6,$G28&gt;=AI$10),IF(AND(N($H28)&gt;0,MIN(AI$10+4,$G28)&lt;=$E28+ROUND(($G28-$E28+1)*N($H28),0)-1),2,1),""))</f>
        <v/>
      </c>
      <c r="AJ28" s="29" t="str">
        <f aca="false">IF($G28="","",IF(AND($E28&lt;=AJ$10+6,$G28&gt;=AJ$10),IF(AND(N($H28)&gt;0,MIN(AJ$10+4,$G28)&lt;=$E28+ROUND(($G28-$E28+1)*N($H28),0)-1),2,1),""))</f>
        <v/>
      </c>
      <c r="AK28" s="29" t="str">
        <f aca="false">IF($G28="","",IF(AND($E28&lt;=AK$10+6,$G28&gt;=AK$10),IF(AND(N($H28)&gt;0,MIN(AK$10+4,$G28)&lt;=$E28+ROUND(($G28-$E28+1)*N($H28),0)-1),2,1),""))</f>
        <v/>
      </c>
      <c r="AL28" s="29" t="str">
        <f aca="false">IF($G28="","",IF(AND($E28&lt;=AL$10+6,$G28&gt;=AL$10),IF(AND(N($H28)&gt;0,MIN(AL$10+4,$G28)&lt;=$E28+ROUND(($G28-$E28+1)*N($H28),0)-1),2,1),""))</f>
        <v/>
      </c>
      <c r="AM28" s="29" t="str">
        <f aca="false">IF($G28="","",IF(AND($E28&lt;=AM$10+6,$G28&gt;=AM$10),IF(AND(N($H28)&gt;0,MIN(AM$10+4,$G28)&lt;=$E28+ROUND(($G28-$E28+1)*N($H28),0)-1),2,1),""))</f>
        <v/>
      </c>
      <c r="AN28" s="29" t="str">
        <f aca="false">IF($G28="","",IF(AND($E28&lt;=AN$10+6,$G28&gt;=AN$10),IF(AND(N($H28)&gt;0,MIN(AN$10+4,$G28)&lt;=$E28+ROUND(($G28-$E28+1)*N($H28),0)-1),2,1),""))</f>
        <v/>
      </c>
      <c r="AO28" s="29" t="str">
        <f aca="false">IF($G28="","",IF(AND($E28&lt;=AO$10+6,$G28&gt;=AO$10),IF(AND(N($H28)&gt;0,MIN(AO$10+4,$G28)&lt;=$E28+ROUND(($G28-$E28+1)*N($H28),0)-1),2,1),""))</f>
        <v/>
      </c>
      <c r="AP28" s="29" t="str">
        <f aca="false">IF($G28="","",IF(AND($E28&lt;=AP$10+6,$G28&gt;=AP$10),IF(AND(N($H28)&gt;0,MIN(AP$10+4,$G28)&lt;=$E28+ROUND(($G28-$E28+1)*N($H28),0)-1),2,1),""))</f>
        <v/>
      </c>
      <c r="AQ28" s="29" t="str">
        <f aca="false">IF($G28="","",IF(AND($E28&lt;=AQ$10+6,$G28&gt;=AQ$10),IF(AND(N($H28)&gt;0,MIN(AQ$10+4,$G28)&lt;=$E28+ROUND(($G28-$E28+1)*N($H28),0)-1),2,1),""))</f>
        <v/>
      </c>
      <c r="AR28" s="29" t="str">
        <f aca="false">IF($G28="","",IF(AND($E28&lt;=AR$10+6,$G28&gt;=AR$10),IF(AND(N($H28)&gt;0,MIN(AR$10+4,$G28)&lt;=$E28+ROUND(($G28-$E28+1)*N($H28),0)-1),2,1),""))</f>
        <v/>
      </c>
      <c r="AS28" s="29" t="str">
        <f aca="false">IF($G28="","",IF(AND($E28&lt;=AS$10+6,$G28&gt;=AS$10),IF(AND(N($H28)&gt;0,MIN(AS$10+4,$G28)&lt;=$E28+ROUND(($G28-$E28+1)*N($H28),0)-1),2,1),""))</f>
        <v/>
      </c>
      <c r="AT28" s="29" t="str">
        <f aca="false">IF($G28="","",IF(AND($E28&lt;=AT$10+6,$G28&gt;=AT$10),IF(AND(N($H28)&gt;0,MIN(AT$10+4,$G28)&lt;=$E28+ROUND(($G28-$E28+1)*N($H28),0)-1),2,1),""))</f>
        <v/>
      </c>
      <c r="AU28" s="29" t="str">
        <f aca="false">IF($G28="","",IF(AND($E28&lt;=AU$10+6,$G28&gt;=AU$10),IF(AND(N($H28)&gt;0,MIN(AU$10+4,$G28)&lt;=$E28+ROUND(($G28-$E28+1)*N($H28),0)-1),2,1),""))</f>
        <v/>
      </c>
      <c r="AV28" s="29" t="str">
        <f aca="false">IF($G28="","",IF(AND($E28&lt;=AV$10+6,$G28&gt;=AV$10),IF(AND(N($H28)&gt;0,MIN(AV$10+4,$G28)&lt;=$E28+ROUND(($G28-$E28+1)*N($H28),0)-1),2,1),""))</f>
        <v/>
      </c>
      <c r="AW28" s="29" t="str">
        <f aca="false">IF($G28="","",IF(AND($E28&lt;=AW$10+6,$G28&gt;=AW$10),IF(AND(N($H28)&gt;0,MIN(AW$10+4,$G28)&lt;=$E28+ROUND(($G28-$E28+1)*N($H28),0)-1),2,1),""))</f>
        <v/>
      </c>
      <c r="AX28" s="29" t="str">
        <f aca="false">IF($G28="","",IF(AND($E28&lt;=AX$10+6,$G28&gt;=AX$10),IF(AND(N($H28)&gt;0,MIN(AX$10+4,$G28)&lt;=$E28+ROUND(($G28-$E28+1)*N($H28),0)-1),2,1),""))</f>
        <v/>
      </c>
    </row>
    <row r="29" customFormat="false" ht="15" hidden="false" customHeight="false" outlineLevel="0" collapsed="false">
      <c r="A29" s="3"/>
      <c r="B29" s="3"/>
      <c r="C29" s="3"/>
      <c r="D29" s="24"/>
      <c r="E29" s="25"/>
      <c r="F29" s="24"/>
      <c r="G29" s="26" t="str">
        <f aca="false">IF(OR(E29="",F29=""),"",WORKDAY(E29-1,F29,'Jours non travaillés'!$A$5:$A$34))</f>
        <v/>
      </c>
      <c r="H29" s="27"/>
      <c r="I29" s="28" t="str">
        <f aca="false">IF(G29="","",IF($B$5&lt;E29,0,IF($B$5&gt;=G29,1,NETWORKDAYS(E29,$B$5,'Jours non travaillés'!$A$5:$A$34)/F29)))</f>
        <v/>
      </c>
      <c r="J29" s="5" t="str">
        <f aca="false">IF(G29="","",IF(N(H29)&gt;=1,"Terminé",IF($B$5&lt;E29,"À venir",IF(N(H29)&lt;I29-$B$6,"En retard","En cours"))))</f>
        <v/>
      </c>
      <c r="K29" s="29" t="str">
        <f aca="false">IF($G29="","",IF(AND($E29&lt;=K$10+6,$G29&gt;=K$10),IF(AND(N($H29)&gt;0,MIN(K$10+4,$G29)&lt;=$E29+ROUND(($G29-$E29+1)*N($H29),0)-1),2,1),""))</f>
        <v/>
      </c>
      <c r="L29" s="29" t="str">
        <f aca="false">IF($G29="","",IF(AND($E29&lt;=L$10+6,$G29&gt;=L$10),IF(AND(N($H29)&gt;0,MIN(L$10+4,$G29)&lt;=$E29+ROUND(($G29-$E29+1)*N($H29),0)-1),2,1),""))</f>
        <v/>
      </c>
      <c r="M29" s="29" t="str">
        <f aca="false">IF($G29="","",IF(AND($E29&lt;=M$10+6,$G29&gt;=M$10),IF(AND(N($H29)&gt;0,MIN(M$10+4,$G29)&lt;=$E29+ROUND(($G29-$E29+1)*N($H29),0)-1),2,1),""))</f>
        <v/>
      </c>
      <c r="N29" s="29" t="str">
        <f aca="false">IF($G29="","",IF(AND($E29&lt;=N$10+6,$G29&gt;=N$10),IF(AND(N($H29)&gt;0,MIN(N$10+4,$G29)&lt;=$E29+ROUND(($G29-$E29+1)*N($H29),0)-1),2,1),""))</f>
        <v/>
      </c>
      <c r="O29" s="29" t="str">
        <f aca="false">IF($G29="","",IF(AND($E29&lt;=O$10+6,$G29&gt;=O$10),IF(AND(N($H29)&gt;0,MIN(O$10+4,$G29)&lt;=$E29+ROUND(($G29-$E29+1)*N($H29),0)-1),2,1),""))</f>
        <v/>
      </c>
      <c r="P29" s="29" t="str">
        <f aca="false">IF($G29="","",IF(AND($E29&lt;=P$10+6,$G29&gt;=P$10),IF(AND(N($H29)&gt;0,MIN(P$10+4,$G29)&lt;=$E29+ROUND(($G29-$E29+1)*N($H29),0)-1),2,1),""))</f>
        <v/>
      </c>
      <c r="Q29" s="29" t="str">
        <f aca="false">IF($G29="","",IF(AND($E29&lt;=Q$10+6,$G29&gt;=Q$10),IF(AND(N($H29)&gt;0,MIN(Q$10+4,$G29)&lt;=$E29+ROUND(($G29-$E29+1)*N($H29),0)-1),2,1),""))</f>
        <v/>
      </c>
      <c r="R29" s="29" t="str">
        <f aca="false">IF($G29="","",IF(AND($E29&lt;=R$10+6,$G29&gt;=R$10),IF(AND(N($H29)&gt;0,MIN(R$10+4,$G29)&lt;=$E29+ROUND(($G29-$E29+1)*N($H29),0)-1),2,1),""))</f>
        <v/>
      </c>
      <c r="S29" s="29" t="str">
        <f aca="false">IF($G29="","",IF(AND($E29&lt;=S$10+6,$G29&gt;=S$10),IF(AND(N($H29)&gt;0,MIN(S$10+4,$G29)&lt;=$E29+ROUND(($G29-$E29+1)*N($H29),0)-1),2,1),""))</f>
        <v/>
      </c>
      <c r="T29" s="29" t="str">
        <f aca="false">IF($G29="","",IF(AND($E29&lt;=T$10+6,$G29&gt;=T$10),IF(AND(N($H29)&gt;0,MIN(T$10+4,$G29)&lt;=$E29+ROUND(($G29-$E29+1)*N($H29),0)-1),2,1),""))</f>
        <v/>
      </c>
      <c r="U29" s="29" t="str">
        <f aca="false">IF($G29="","",IF(AND($E29&lt;=U$10+6,$G29&gt;=U$10),IF(AND(N($H29)&gt;0,MIN(U$10+4,$G29)&lt;=$E29+ROUND(($G29-$E29+1)*N($H29),0)-1),2,1),""))</f>
        <v/>
      </c>
      <c r="V29" s="29" t="str">
        <f aca="false">IF($G29="","",IF(AND($E29&lt;=V$10+6,$G29&gt;=V$10),IF(AND(N($H29)&gt;0,MIN(V$10+4,$G29)&lt;=$E29+ROUND(($G29-$E29+1)*N($H29),0)-1),2,1),""))</f>
        <v/>
      </c>
      <c r="W29" s="29" t="str">
        <f aca="false">IF($G29="","",IF(AND($E29&lt;=W$10+6,$G29&gt;=W$10),IF(AND(N($H29)&gt;0,MIN(W$10+4,$G29)&lt;=$E29+ROUND(($G29-$E29+1)*N($H29),0)-1),2,1),""))</f>
        <v/>
      </c>
      <c r="X29" s="29" t="str">
        <f aca="false">IF($G29="","",IF(AND($E29&lt;=X$10+6,$G29&gt;=X$10),IF(AND(N($H29)&gt;0,MIN(X$10+4,$G29)&lt;=$E29+ROUND(($G29-$E29+1)*N($H29),0)-1),2,1),""))</f>
        <v/>
      </c>
      <c r="Y29" s="29" t="str">
        <f aca="false">IF($G29="","",IF(AND($E29&lt;=Y$10+6,$G29&gt;=Y$10),IF(AND(N($H29)&gt;0,MIN(Y$10+4,$G29)&lt;=$E29+ROUND(($G29-$E29+1)*N($H29),0)-1),2,1),""))</f>
        <v/>
      </c>
      <c r="Z29" s="29" t="str">
        <f aca="false">IF($G29="","",IF(AND($E29&lt;=Z$10+6,$G29&gt;=Z$10),IF(AND(N($H29)&gt;0,MIN(Z$10+4,$G29)&lt;=$E29+ROUND(($G29-$E29+1)*N($H29),0)-1),2,1),""))</f>
        <v/>
      </c>
      <c r="AA29" s="29" t="str">
        <f aca="false">IF($G29="","",IF(AND($E29&lt;=AA$10+6,$G29&gt;=AA$10),IF(AND(N($H29)&gt;0,MIN(AA$10+4,$G29)&lt;=$E29+ROUND(($G29-$E29+1)*N($H29),0)-1),2,1),""))</f>
        <v/>
      </c>
      <c r="AB29" s="29" t="str">
        <f aca="false">IF($G29="","",IF(AND($E29&lt;=AB$10+6,$G29&gt;=AB$10),IF(AND(N($H29)&gt;0,MIN(AB$10+4,$G29)&lt;=$E29+ROUND(($G29-$E29+1)*N($H29),0)-1),2,1),""))</f>
        <v/>
      </c>
      <c r="AC29" s="29" t="str">
        <f aca="false">IF($G29="","",IF(AND($E29&lt;=AC$10+6,$G29&gt;=AC$10),IF(AND(N($H29)&gt;0,MIN(AC$10+4,$G29)&lt;=$E29+ROUND(($G29-$E29+1)*N($H29),0)-1),2,1),""))</f>
        <v/>
      </c>
      <c r="AD29" s="29" t="str">
        <f aca="false">IF($G29="","",IF(AND($E29&lt;=AD$10+6,$G29&gt;=AD$10),IF(AND(N($H29)&gt;0,MIN(AD$10+4,$G29)&lt;=$E29+ROUND(($G29-$E29+1)*N($H29),0)-1),2,1),""))</f>
        <v/>
      </c>
      <c r="AE29" s="29" t="str">
        <f aca="false">IF($G29="","",IF(AND($E29&lt;=AE$10+6,$G29&gt;=AE$10),IF(AND(N($H29)&gt;0,MIN(AE$10+4,$G29)&lt;=$E29+ROUND(($G29-$E29+1)*N($H29),0)-1),2,1),""))</f>
        <v/>
      </c>
      <c r="AF29" s="29" t="str">
        <f aca="false">IF($G29="","",IF(AND($E29&lt;=AF$10+6,$G29&gt;=AF$10),IF(AND(N($H29)&gt;0,MIN(AF$10+4,$G29)&lt;=$E29+ROUND(($G29-$E29+1)*N($H29),0)-1),2,1),""))</f>
        <v/>
      </c>
      <c r="AG29" s="29" t="str">
        <f aca="false">IF($G29="","",IF(AND($E29&lt;=AG$10+6,$G29&gt;=AG$10),IF(AND(N($H29)&gt;0,MIN(AG$10+4,$G29)&lt;=$E29+ROUND(($G29-$E29+1)*N($H29),0)-1),2,1),""))</f>
        <v/>
      </c>
      <c r="AH29" s="29" t="str">
        <f aca="false">IF($G29="","",IF(AND($E29&lt;=AH$10+6,$G29&gt;=AH$10),IF(AND(N($H29)&gt;0,MIN(AH$10+4,$G29)&lt;=$E29+ROUND(($G29-$E29+1)*N($H29),0)-1),2,1),""))</f>
        <v/>
      </c>
      <c r="AI29" s="29" t="str">
        <f aca="false">IF($G29="","",IF(AND($E29&lt;=AI$10+6,$G29&gt;=AI$10),IF(AND(N($H29)&gt;0,MIN(AI$10+4,$G29)&lt;=$E29+ROUND(($G29-$E29+1)*N($H29),0)-1),2,1),""))</f>
        <v/>
      </c>
      <c r="AJ29" s="29" t="str">
        <f aca="false">IF($G29="","",IF(AND($E29&lt;=AJ$10+6,$G29&gt;=AJ$10),IF(AND(N($H29)&gt;0,MIN(AJ$10+4,$G29)&lt;=$E29+ROUND(($G29-$E29+1)*N($H29),0)-1),2,1),""))</f>
        <v/>
      </c>
      <c r="AK29" s="29" t="str">
        <f aca="false">IF($G29="","",IF(AND($E29&lt;=AK$10+6,$G29&gt;=AK$10),IF(AND(N($H29)&gt;0,MIN(AK$10+4,$G29)&lt;=$E29+ROUND(($G29-$E29+1)*N($H29),0)-1),2,1),""))</f>
        <v/>
      </c>
      <c r="AL29" s="29" t="str">
        <f aca="false">IF($G29="","",IF(AND($E29&lt;=AL$10+6,$G29&gt;=AL$10),IF(AND(N($H29)&gt;0,MIN(AL$10+4,$G29)&lt;=$E29+ROUND(($G29-$E29+1)*N($H29),0)-1),2,1),""))</f>
        <v/>
      </c>
      <c r="AM29" s="29" t="str">
        <f aca="false">IF($G29="","",IF(AND($E29&lt;=AM$10+6,$G29&gt;=AM$10),IF(AND(N($H29)&gt;0,MIN(AM$10+4,$G29)&lt;=$E29+ROUND(($G29-$E29+1)*N($H29),0)-1),2,1),""))</f>
        <v/>
      </c>
      <c r="AN29" s="29" t="str">
        <f aca="false">IF($G29="","",IF(AND($E29&lt;=AN$10+6,$G29&gt;=AN$10),IF(AND(N($H29)&gt;0,MIN(AN$10+4,$G29)&lt;=$E29+ROUND(($G29-$E29+1)*N($H29),0)-1),2,1),""))</f>
        <v/>
      </c>
      <c r="AO29" s="29" t="str">
        <f aca="false">IF($G29="","",IF(AND($E29&lt;=AO$10+6,$G29&gt;=AO$10),IF(AND(N($H29)&gt;0,MIN(AO$10+4,$G29)&lt;=$E29+ROUND(($G29-$E29+1)*N($H29),0)-1),2,1),""))</f>
        <v/>
      </c>
      <c r="AP29" s="29" t="str">
        <f aca="false">IF($G29="","",IF(AND($E29&lt;=AP$10+6,$G29&gt;=AP$10),IF(AND(N($H29)&gt;0,MIN(AP$10+4,$G29)&lt;=$E29+ROUND(($G29-$E29+1)*N($H29),0)-1),2,1),""))</f>
        <v/>
      </c>
      <c r="AQ29" s="29" t="str">
        <f aca="false">IF($G29="","",IF(AND($E29&lt;=AQ$10+6,$G29&gt;=AQ$10),IF(AND(N($H29)&gt;0,MIN(AQ$10+4,$G29)&lt;=$E29+ROUND(($G29-$E29+1)*N($H29),0)-1),2,1),""))</f>
        <v/>
      </c>
      <c r="AR29" s="29" t="str">
        <f aca="false">IF($G29="","",IF(AND($E29&lt;=AR$10+6,$G29&gt;=AR$10),IF(AND(N($H29)&gt;0,MIN(AR$10+4,$G29)&lt;=$E29+ROUND(($G29-$E29+1)*N($H29),0)-1),2,1),""))</f>
        <v/>
      </c>
      <c r="AS29" s="29" t="str">
        <f aca="false">IF($G29="","",IF(AND($E29&lt;=AS$10+6,$G29&gt;=AS$10),IF(AND(N($H29)&gt;0,MIN(AS$10+4,$G29)&lt;=$E29+ROUND(($G29-$E29+1)*N($H29),0)-1),2,1),""))</f>
        <v/>
      </c>
      <c r="AT29" s="29" t="str">
        <f aca="false">IF($G29="","",IF(AND($E29&lt;=AT$10+6,$G29&gt;=AT$10),IF(AND(N($H29)&gt;0,MIN(AT$10+4,$G29)&lt;=$E29+ROUND(($G29-$E29+1)*N($H29),0)-1),2,1),""))</f>
        <v/>
      </c>
      <c r="AU29" s="29" t="str">
        <f aca="false">IF($G29="","",IF(AND($E29&lt;=AU$10+6,$G29&gt;=AU$10),IF(AND(N($H29)&gt;0,MIN(AU$10+4,$G29)&lt;=$E29+ROUND(($G29-$E29+1)*N($H29),0)-1),2,1),""))</f>
        <v/>
      </c>
      <c r="AV29" s="29" t="str">
        <f aca="false">IF($G29="","",IF(AND($E29&lt;=AV$10+6,$G29&gt;=AV$10),IF(AND(N($H29)&gt;0,MIN(AV$10+4,$G29)&lt;=$E29+ROUND(($G29-$E29+1)*N($H29),0)-1),2,1),""))</f>
        <v/>
      </c>
      <c r="AW29" s="29" t="str">
        <f aca="false">IF($G29="","",IF(AND($E29&lt;=AW$10+6,$G29&gt;=AW$10),IF(AND(N($H29)&gt;0,MIN(AW$10+4,$G29)&lt;=$E29+ROUND(($G29-$E29+1)*N($H29),0)-1),2,1),""))</f>
        <v/>
      </c>
      <c r="AX29" s="29" t="str">
        <f aca="false">IF($G29="","",IF(AND($E29&lt;=AX$10+6,$G29&gt;=AX$10),IF(AND(N($H29)&gt;0,MIN(AX$10+4,$G29)&lt;=$E29+ROUND(($G29-$E29+1)*N($H29),0)-1),2,1),""))</f>
        <v/>
      </c>
    </row>
    <row r="30" customFormat="false" ht="15" hidden="false" customHeight="false" outlineLevel="0" collapsed="false">
      <c r="A30" s="3"/>
      <c r="B30" s="3"/>
      <c r="C30" s="3"/>
      <c r="D30" s="24"/>
      <c r="E30" s="25"/>
      <c r="F30" s="24"/>
      <c r="G30" s="26" t="str">
        <f aca="false">IF(OR(E30="",F30=""),"",WORKDAY(E30-1,F30,'Jours non travaillés'!$A$5:$A$34))</f>
        <v/>
      </c>
      <c r="H30" s="27"/>
      <c r="I30" s="28" t="str">
        <f aca="false">IF(G30="","",IF($B$5&lt;E30,0,IF($B$5&gt;=G30,1,NETWORKDAYS(E30,$B$5,'Jours non travaillés'!$A$5:$A$34)/F30)))</f>
        <v/>
      </c>
      <c r="J30" s="5" t="str">
        <f aca="false">IF(G30="","",IF(N(H30)&gt;=1,"Terminé",IF($B$5&lt;E30,"À venir",IF(N(H30)&lt;I30-$B$6,"En retard","En cours"))))</f>
        <v/>
      </c>
      <c r="K30" s="29" t="str">
        <f aca="false">IF($G30="","",IF(AND($E30&lt;=K$10+6,$G30&gt;=K$10),IF(AND(N($H30)&gt;0,MIN(K$10+4,$G30)&lt;=$E30+ROUND(($G30-$E30+1)*N($H30),0)-1),2,1),""))</f>
        <v/>
      </c>
      <c r="L30" s="29" t="str">
        <f aca="false">IF($G30="","",IF(AND($E30&lt;=L$10+6,$G30&gt;=L$10),IF(AND(N($H30)&gt;0,MIN(L$10+4,$G30)&lt;=$E30+ROUND(($G30-$E30+1)*N($H30),0)-1),2,1),""))</f>
        <v/>
      </c>
      <c r="M30" s="29" t="str">
        <f aca="false">IF($G30="","",IF(AND($E30&lt;=M$10+6,$G30&gt;=M$10),IF(AND(N($H30)&gt;0,MIN(M$10+4,$G30)&lt;=$E30+ROUND(($G30-$E30+1)*N($H30),0)-1),2,1),""))</f>
        <v/>
      </c>
      <c r="N30" s="29" t="str">
        <f aca="false">IF($G30="","",IF(AND($E30&lt;=N$10+6,$G30&gt;=N$10),IF(AND(N($H30)&gt;0,MIN(N$10+4,$G30)&lt;=$E30+ROUND(($G30-$E30+1)*N($H30),0)-1),2,1),""))</f>
        <v/>
      </c>
      <c r="O30" s="29" t="str">
        <f aca="false">IF($G30="","",IF(AND($E30&lt;=O$10+6,$G30&gt;=O$10),IF(AND(N($H30)&gt;0,MIN(O$10+4,$G30)&lt;=$E30+ROUND(($G30-$E30+1)*N($H30),0)-1),2,1),""))</f>
        <v/>
      </c>
      <c r="P30" s="29" t="str">
        <f aca="false">IF($G30="","",IF(AND($E30&lt;=P$10+6,$G30&gt;=P$10),IF(AND(N($H30)&gt;0,MIN(P$10+4,$G30)&lt;=$E30+ROUND(($G30-$E30+1)*N($H30),0)-1),2,1),""))</f>
        <v/>
      </c>
      <c r="Q30" s="29" t="str">
        <f aca="false">IF($G30="","",IF(AND($E30&lt;=Q$10+6,$G30&gt;=Q$10),IF(AND(N($H30)&gt;0,MIN(Q$10+4,$G30)&lt;=$E30+ROUND(($G30-$E30+1)*N($H30),0)-1),2,1),""))</f>
        <v/>
      </c>
      <c r="R30" s="29" t="str">
        <f aca="false">IF($G30="","",IF(AND($E30&lt;=R$10+6,$G30&gt;=R$10),IF(AND(N($H30)&gt;0,MIN(R$10+4,$G30)&lt;=$E30+ROUND(($G30-$E30+1)*N($H30),0)-1),2,1),""))</f>
        <v/>
      </c>
      <c r="S30" s="29" t="str">
        <f aca="false">IF($G30="","",IF(AND($E30&lt;=S$10+6,$G30&gt;=S$10),IF(AND(N($H30)&gt;0,MIN(S$10+4,$G30)&lt;=$E30+ROUND(($G30-$E30+1)*N($H30),0)-1),2,1),""))</f>
        <v/>
      </c>
      <c r="T30" s="29" t="str">
        <f aca="false">IF($G30="","",IF(AND($E30&lt;=T$10+6,$G30&gt;=T$10),IF(AND(N($H30)&gt;0,MIN(T$10+4,$G30)&lt;=$E30+ROUND(($G30-$E30+1)*N($H30),0)-1),2,1),""))</f>
        <v/>
      </c>
      <c r="U30" s="29" t="str">
        <f aca="false">IF($G30="","",IF(AND($E30&lt;=U$10+6,$G30&gt;=U$10),IF(AND(N($H30)&gt;0,MIN(U$10+4,$G30)&lt;=$E30+ROUND(($G30-$E30+1)*N($H30),0)-1),2,1),""))</f>
        <v/>
      </c>
      <c r="V30" s="29" t="str">
        <f aca="false">IF($G30="","",IF(AND($E30&lt;=V$10+6,$G30&gt;=V$10),IF(AND(N($H30)&gt;0,MIN(V$10+4,$G30)&lt;=$E30+ROUND(($G30-$E30+1)*N($H30),0)-1),2,1),""))</f>
        <v/>
      </c>
      <c r="W30" s="29" t="str">
        <f aca="false">IF($G30="","",IF(AND($E30&lt;=W$10+6,$G30&gt;=W$10),IF(AND(N($H30)&gt;0,MIN(W$10+4,$G30)&lt;=$E30+ROUND(($G30-$E30+1)*N($H30),0)-1),2,1),""))</f>
        <v/>
      </c>
      <c r="X30" s="29" t="str">
        <f aca="false">IF($G30="","",IF(AND($E30&lt;=X$10+6,$G30&gt;=X$10),IF(AND(N($H30)&gt;0,MIN(X$10+4,$G30)&lt;=$E30+ROUND(($G30-$E30+1)*N($H30),0)-1),2,1),""))</f>
        <v/>
      </c>
      <c r="Y30" s="29" t="str">
        <f aca="false">IF($G30="","",IF(AND($E30&lt;=Y$10+6,$G30&gt;=Y$10),IF(AND(N($H30)&gt;0,MIN(Y$10+4,$G30)&lt;=$E30+ROUND(($G30-$E30+1)*N($H30),0)-1),2,1),""))</f>
        <v/>
      </c>
      <c r="Z30" s="29" t="str">
        <f aca="false">IF($G30="","",IF(AND($E30&lt;=Z$10+6,$G30&gt;=Z$10),IF(AND(N($H30)&gt;0,MIN(Z$10+4,$G30)&lt;=$E30+ROUND(($G30-$E30+1)*N($H30),0)-1),2,1),""))</f>
        <v/>
      </c>
      <c r="AA30" s="29" t="str">
        <f aca="false">IF($G30="","",IF(AND($E30&lt;=AA$10+6,$G30&gt;=AA$10),IF(AND(N($H30)&gt;0,MIN(AA$10+4,$G30)&lt;=$E30+ROUND(($G30-$E30+1)*N($H30),0)-1),2,1),""))</f>
        <v/>
      </c>
      <c r="AB30" s="29" t="str">
        <f aca="false">IF($G30="","",IF(AND($E30&lt;=AB$10+6,$G30&gt;=AB$10),IF(AND(N($H30)&gt;0,MIN(AB$10+4,$G30)&lt;=$E30+ROUND(($G30-$E30+1)*N($H30),0)-1),2,1),""))</f>
        <v/>
      </c>
      <c r="AC30" s="29" t="str">
        <f aca="false">IF($G30="","",IF(AND($E30&lt;=AC$10+6,$G30&gt;=AC$10),IF(AND(N($H30)&gt;0,MIN(AC$10+4,$G30)&lt;=$E30+ROUND(($G30-$E30+1)*N($H30),0)-1),2,1),""))</f>
        <v/>
      </c>
      <c r="AD30" s="29" t="str">
        <f aca="false">IF($G30="","",IF(AND($E30&lt;=AD$10+6,$G30&gt;=AD$10),IF(AND(N($H30)&gt;0,MIN(AD$10+4,$G30)&lt;=$E30+ROUND(($G30-$E30+1)*N($H30),0)-1),2,1),""))</f>
        <v/>
      </c>
      <c r="AE30" s="29" t="str">
        <f aca="false">IF($G30="","",IF(AND($E30&lt;=AE$10+6,$G30&gt;=AE$10),IF(AND(N($H30)&gt;0,MIN(AE$10+4,$G30)&lt;=$E30+ROUND(($G30-$E30+1)*N($H30),0)-1),2,1),""))</f>
        <v/>
      </c>
      <c r="AF30" s="29" t="str">
        <f aca="false">IF($G30="","",IF(AND($E30&lt;=AF$10+6,$G30&gt;=AF$10),IF(AND(N($H30)&gt;0,MIN(AF$10+4,$G30)&lt;=$E30+ROUND(($G30-$E30+1)*N($H30),0)-1),2,1),""))</f>
        <v/>
      </c>
      <c r="AG30" s="29" t="str">
        <f aca="false">IF($G30="","",IF(AND($E30&lt;=AG$10+6,$G30&gt;=AG$10),IF(AND(N($H30)&gt;0,MIN(AG$10+4,$G30)&lt;=$E30+ROUND(($G30-$E30+1)*N($H30),0)-1),2,1),""))</f>
        <v/>
      </c>
      <c r="AH30" s="29" t="str">
        <f aca="false">IF($G30="","",IF(AND($E30&lt;=AH$10+6,$G30&gt;=AH$10),IF(AND(N($H30)&gt;0,MIN(AH$10+4,$G30)&lt;=$E30+ROUND(($G30-$E30+1)*N($H30),0)-1),2,1),""))</f>
        <v/>
      </c>
      <c r="AI30" s="29" t="str">
        <f aca="false">IF($G30="","",IF(AND($E30&lt;=AI$10+6,$G30&gt;=AI$10),IF(AND(N($H30)&gt;0,MIN(AI$10+4,$G30)&lt;=$E30+ROUND(($G30-$E30+1)*N($H30),0)-1),2,1),""))</f>
        <v/>
      </c>
      <c r="AJ30" s="29" t="str">
        <f aca="false">IF($G30="","",IF(AND($E30&lt;=AJ$10+6,$G30&gt;=AJ$10),IF(AND(N($H30)&gt;0,MIN(AJ$10+4,$G30)&lt;=$E30+ROUND(($G30-$E30+1)*N($H30),0)-1),2,1),""))</f>
        <v/>
      </c>
      <c r="AK30" s="29" t="str">
        <f aca="false">IF($G30="","",IF(AND($E30&lt;=AK$10+6,$G30&gt;=AK$10),IF(AND(N($H30)&gt;0,MIN(AK$10+4,$G30)&lt;=$E30+ROUND(($G30-$E30+1)*N($H30),0)-1),2,1),""))</f>
        <v/>
      </c>
      <c r="AL30" s="29" t="str">
        <f aca="false">IF($G30="","",IF(AND($E30&lt;=AL$10+6,$G30&gt;=AL$10),IF(AND(N($H30)&gt;0,MIN(AL$10+4,$G30)&lt;=$E30+ROUND(($G30-$E30+1)*N($H30),0)-1),2,1),""))</f>
        <v/>
      </c>
      <c r="AM30" s="29" t="str">
        <f aca="false">IF($G30="","",IF(AND($E30&lt;=AM$10+6,$G30&gt;=AM$10),IF(AND(N($H30)&gt;0,MIN(AM$10+4,$G30)&lt;=$E30+ROUND(($G30-$E30+1)*N($H30),0)-1),2,1),""))</f>
        <v/>
      </c>
      <c r="AN30" s="29" t="str">
        <f aca="false">IF($G30="","",IF(AND($E30&lt;=AN$10+6,$G30&gt;=AN$10),IF(AND(N($H30)&gt;0,MIN(AN$10+4,$G30)&lt;=$E30+ROUND(($G30-$E30+1)*N($H30),0)-1),2,1),""))</f>
        <v/>
      </c>
      <c r="AO30" s="29" t="str">
        <f aca="false">IF($G30="","",IF(AND($E30&lt;=AO$10+6,$G30&gt;=AO$10),IF(AND(N($H30)&gt;0,MIN(AO$10+4,$G30)&lt;=$E30+ROUND(($G30-$E30+1)*N($H30),0)-1),2,1),""))</f>
        <v/>
      </c>
      <c r="AP30" s="29" t="str">
        <f aca="false">IF($G30="","",IF(AND($E30&lt;=AP$10+6,$G30&gt;=AP$10),IF(AND(N($H30)&gt;0,MIN(AP$10+4,$G30)&lt;=$E30+ROUND(($G30-$E30+1)*N($H30),0)-1),2,1),""))</f>
        <v/>
      </c>
      <c r="AQ30" s="29" t="str">
        <f aca="false">IF($G30="","",IF(AND($E30&lt;=AQ$10+6,$G30&gt;=AQ$10),IF(AND(N($H30)&gt;0,MIN(AQ$10+4,$G30)&lt;=$E30+ROUND(($G30-$E30+1)*N($H30),0)-1),2,1),""))</f>
        <v/>
      </c>
      <c r="AR30" s="29" t="str">
        <f aca="false">IF($G30="","",IF(AND($E30&lt;=AR$10+6,$G30&gt;=AR$10),IF(AND(N($H30)&gt;0,MIN(AR$10+4,$G30)&lt;=$E30+ROUND(($G30-$E30+1)*N($H30),0)-1),2,1),""))</f>
        <v/>
      </c>
      <c r="AS30" s="29" t="str">
        <f aca="false">IF($G30="","",IF(AND($E30&lt;=AS$10+6,$G30&gt;=AS$10),IF(AND(N($H30)&gt;0,MIN(AS$10+4,$G30)&lt;=$E30+ROUND(($G30-$E30+1)*N($H30),0)-1),2,1),""))</f>
        <v/>
      </c>
      <c r="AT30" s="29" t="str">
        <f aca="false">IF($G30="","",IF(AND($E30&lt;=AT$10+6,$G30&gt;=AT$10),IF(AND(N($H30)&gt;0,MIN(AT$10+4,$G30)&lt;=$E30+ROUND(($G30-$E30+1)*N($H30),0)-1),2,1),""))</f>
        <v/>
      </c>
      <c r="AU30" s="29" t="str">
        <f aca="false">IF($G30="","",IF(AND($E30&lt;=AU$10+6,$G30&gt;=AU$10),IF(AND(N($H30)&gt;0,MIN(AU$10+4,$G30)&lt;=$E30+ROUND(($G30-$E30+1)*N($H30),0)-1),2,1),""))</f>
        <v/>
      </c>
      <c r="AV30" s="29" t="str">
        <f aca="false">IF($G30="","",IF(AND($E30&lt;=AV$10+6,$G30&gt;=AV$10),IF(AND(N($H30)&gt;0,MIN(AV$10+4,$G30)&lt;=$E30+ROUND(($G30-$E30+1)*N($H30),0)-1),2,1),""))</f>
        <v/>
      </c>
      <c r="AW30" s="29" t="str">
        <f aca="false">IF($G30="","",IF(AND($E30&lt;=AW$10+6,$G30&gt;=AW$10),IF(AND(N($H30)&gt;0,MIN(AW$10+4,$G30)&lt;=$E30+ROUND(($G30-$E30+1)*N($H30),0)-1),2,1),""))</f>
        <v/>
      </c>
      <c r="AX30" s="29" t="str">
        <f aca="false">IF($G30="","",IF(AND($E30&lt;=AX$10+6,$G30&gt;=AX$10),IF(AND(N($H30)&gt;0,MIN(AX$10+4,$G30)&lt;=$E30+ROUND(($G30-$E30+1)*N($H30),0)-1),2,1),""))</f>
        <v/>
      </c>
    </row>
    <row r="31" customFormat="false" ht="15" hidden="false" customHeight="false" outlineLevel="0" collapsed="false">
      <c r="A31" s="3"/>
      <c r="B31" s="3"/>
      <c r="C31" s="3"/>
      <c r="D31" s="24"/>
      <c r="E31" s="25"/>
      <c r="F31" s="24"/>
      <c r="G31" s="26" t="str">
        <f aca="false">IF(OR(E31="",F31=""),"",WORKDAY(E31-1,F31,'Jours non travaillés'!$A$5:$A$34))</f>
        <v/>
      </c>
      <c r="H31" s="27"/>
      <c r="I31" s="28" t="str">
        <f aca="false">IF(G31="","",IF($B$5&lt;E31,0,IF($B$5&gt;=G31,1,NETWORKDAYS(E31,$B$5,'Jours non travaillés'!$A$5:$A$34)/F31)))</f>
        <v/>
      </c>
      <c r="J31" s="5" t="str">
        <f aca="false">IF(G31="","",IF(N(H31)&gt;=1,"Terminé",IF($B$5&lt;E31,"À venir",IF(N(H31)&lt;I31-$B$6,"En retard","En cours"))))</f>
        <v/>
      </c>
      <c r="K31" s="29" t="str">
        <f aca="false">IF($G31="","",IF(AND($E31&lt;=K$10+6,$G31&gt;=K$10),IF(AND(N($H31)&gt;0,MIN(K$10+4,$G31)&lt;=$E31+ROUND(($G31-$E31+1)*N($H31),0)-1),2,1),""))</f>
        <v/>
      </c>
      <c r="L31" s="29" t="str">
        <f aca="false">IF($G31="","",IF(AND($E31&lt;=L$10+6,$G31&gt;=L$10),IF(AND(N($H31)&gt;0,MIN(L$10+4,$G31)&lt;=$E31+ROUND(($G31-$E31+1)*N($H31),0)-1),2,1),""))</f>
        <v/>
      </c>
      <c r="M31" s="29" t="str">
        <f aca="false">IF($G31="","",IF(AND($E31&lt;=M$10+6,$G31&gt;=M$10),IF(AND(N($H31)&gt;0,MIN(M$10+4,$G31)&lt;=$E31+ROUND(($G31-$E31+1)*N($H31),0)-1),2,1),""))</f>
        <v/>
      </c>
      <c r="N31" s="29" t="str">
        <f aca="false">IF($G31="","",IF(AND($E31&lt;=N$10+6,$G31&gt;=N$10),IF(AND(N($H31)&gt;0,MIN(N$10+4,$G31)&lt;=$E31+ROUND(($G31-$E31+1)*N($H31),0)-1),2,1),""))</f>
        <v/>
      </c>
      <c r="O31" s="29" t="str">
        <f aca="false">IF($G31="","",IF(AND($E31&lt;=O$10+6,$G31&gt;=O$10),IF(AND(N($H31)&gt;0,MIN(O$10+4,$G31)&lt;=$E31+ROUND(($G31-$E31+1)*N($H31),0)-1),2,1),""))</f>
        <v/>
      </c>
      <c r="P31" s="29" t="str">
        <f aca="false">IF($G31="","",IF(AND($E31&lt;=P$10+6,$G31&gt;=P$10),IF(AND(N($H31)&gt;0,MIN(P$10+4,$G31)&lt;=$E31+ROUND(($G31-$E31+1)*N($H31),0)-1),2,1),""))</f>
        <v/>
      </c>
      <c r="Q31" s="29" t="str">
        <f aca="false">IF($G31="","",IF(AND($E31&lt;=Q$10+6,$G31&gt;=Q$10),IF(AND(N($H31)&gt;0,MIN(Q$10+4,$G31)&lt;=$E31+ROUND(($G31-$E31+1)*N($H31),0)-1),2,1),""))</f>
        <v/>
      </c>
      <c r="R31" s="29" t="str">
        <f aca="false">IF($G31="","",IF(AND($E31&lt;=R$10+6,$G31&gt;=R$10),IF(AND(N($H31)&gt;0,MIN(R$10+4,$G31)&lt;=$E31+ROUND(($G31-$E31+1)*N($H31),0)-1),2,1),""))</f>
        <v/>
      </c>
      <c r="S31" s="29" t="str">
        <f aca="false">IF($G31="","",IF(AND($E31&lt;=S$10+6,$G31&gt;=S$10),IF(AND(N($H31)&gt;0,MIN(S$10+4,$G31)&lt;=$E31+ROUND(($G31-$E31+1)*N($H31),0)-1),2,1),""))</f>
        <v/>
      </c>
      <c r="T31" s="29" t="str">
        <f aca="false">IF($G31="","",IF(AND($E31&lt;=T$10+6,$G31&gt;=T$10),IF(AND(N($H31)&gt;0,MIN(T$10+4,$G31)&lt;=$E31+ROUND(($G31-$E31+1)*N($H31),0)-1),2,1),""))</f>
        <v/>
      </c>
      <c r="U31" s="29" t="str">
        <f aca="false">IF($G31="","",IF(AND($E31&lt;=U$10+6,$G31&gt;=U$10),IF(AND(N($H31)&gt;0,MIN(U$10+4,$G31)&lt;=$E31+ROUND(($G31-$E31+1)*N($H31),0)-1),2,1),""))</f>
        <v/>
      </c>
      <c r="V31" s="29" t="str">
        <f aca="false">IF($G31="","",IF(AND($E31&lt;=V$10+6,$G31&gt;=V$10),IF(AND(N($H31)&gt;0,MIN(V$10+4,$G31)&lt;=$E31+ROUND(($G31-$E31+1)*N($H31),0)-1),2,1),""))</f>
        <v/>
      </c>
      <c r="W31" s="29" t="str">
        <f aca="false">IF($G31="","",IF(AND($E31&lt;=W$10+6,$G31&gt;=W$10),IF(AND(N($H31)&gt;0,MIN(W$10+4,$G31)&lt;=$E31+ROUND(($G31-$E31+1)*N($H31),0)-1),2,1),""))</f>
        <v/>
      </c>
      <c r="X31" s="29" t="str">
        <f aca="false">IF($G31="","",IF(AND($E31&lt;=X$10+6,$G31&gt;=X$10),IF(AND(N($H31)&gt;0,MIN(X$10+4,$G31)&lt;=$E31+ROUND(($G31-$E31+1)*N($H31),0)-1),2,1),""))</f>
        <v/>
      </c>
      <c r="Y31" s="29" t="str">
        <f aca="false">IF($G31="","",IF(AND($E31&lt;=Y$10+6,$G31&gt;=Y$10),IF(AND(N($H31)&gt;0,MIN(Y$10+4,$G31)&lt;=$E31+ROUND(($G31-$E31+1)*N($H31),0)-1),2,1),""))</f>
        <v/>
      </c>
      <c r="Z31" s="29" t="str">
        <f aca="false">IF($G31="","",IF(AND($E31&lt;=Z$10+6,$G31&gt;=Z$10),IF(AND(N($H31)&gt;0,MIN(Z$10+4,$G31)&lt;=$E31+ROUND(($G31-$E31+1)*N($H31),0)-1),2,1),""))</f>
        <v/>
      </c>
      <c r="AA31" s="29" t="str">
        <f aca="false">IF($G31="","",IF(AND($E31&lt;=AA$10+6,$G31&gt;=AA$10),IF(AND(N($H31)&gt;0,MIN(AA$10+4,$G31)&lt;=$E31+ROUND(($G31-$E31+1)*N($H31),0)-1),2,1),""))</f>
        <v/>
      </c>
      <c r="AB31" s="29" t="str">
        <f aca="false">IF($G31="","",IF(AND($E31&lt;=AB$10+6,$G31&gt;=AB$10),IF(AND(N($H31)&gt;0,MIN(AB$10+4,$G31)&lt;=$E31+ROUND(($G31-$E31+1)*N($H31),0)-1),2,1),""))</f>
        <v/>
      </c>
      <c r="AC31" s="29" t="str">
        <f aca="false">IF($G31="","",IF(AND($E31&lt;=AC$10+6,$G31&gt;=AC$10),IF(AND(N($H31)&gt;0,MIN(AC$10+4,$G31)&lt;=$E31+ROUND(($G31-$E31+1)*N($H31),0)-1),2,1),""))</f>
        <v/>
      </c>
      <c r="AD31" s="29" t="str">
        <f aca="false">IF($G31="","",IF(AND($E31&lt;=AD$10+6,$G31&gt;=AD$10),IF(AND(N($H31)&gt;0,MIN(AD$10+4,$G31)&lt;=$E31+ROUND(($G31-$E31+1)*N($H31),0)-1),2,1),""))</f>
        <v/>
      </c>
      <c r="AE31" s="29" t="str">
        <f aca="false">IF($G31="","",IF(AND($E31&lt;=AE$10+6,$G31&gt;=AE$10),IF(AND(N($H31)&gt;0,MIN(AE$10+4,$G31)&lt;=$E31+ROUND(($G31-$E31+1)*N($H31),0)-1),2,1),""))</f>
        <v/>
      </c>
      <c r="AF31" s="29" t="str">
        <f aca="false">IF($G31="","",IF(AND($E31&lt;=AF$10+6,$G31&gt;=AF$10),IF(AND(N($H31)&gt;0,MIN(AF$10+4,$G31)&lt;=$E31+ROUND(($G31-$E31+1)*N($H31),0)-1),2,1),""))</f>
        <v/>
      </c>
      <c r="AG31" s="29" t="str">
        <f aca="false">IF($G31="","",IF(AND($E31&lt;=AG$10+6,$G31&gt;=AG$10),IF(AND(N($H31)&gt;0,MIN(AG$10+4,$G31)&lt;=$E31+ROUND(($G31-$E31+1)*N($H31),0)-1),2,1),""))</f>
        <v/>
      </c>
      <c r="AH31" s="29" t="str">
        <f aca="false">IF($G31="","",IF(AND($E31&lt;=AH$10+6,$G31&gt;=AH$10),IF(AND(N($H31)&gt;0,MIN(AH$10+4,$G31)&lt;=$E31+ROUND(($G31-$E31+1)*N($H31),0)-1),2,1),""))</f>
        <v/>
      </c>
      <c r="AI31" s="29" t="str">
        <f aca="false">IF($G31="","",IF(AND($E31&lt;=AI$10+6,$G31&gt;=AI$10),IF(AND(N($H31)&gt;0,MIN(AI$10+4,$G31)&lt;=$E31+ROUND(($G31-$E31+1)*N($H31),0)-1),2,1),""))</f>
        <v/>
      </c>
      <c r="AJ31" s="29" t="str">
        <f aca="false">IF($G31="","",IF(AND($E31&lt;=AJ$10+6,$G31&gt;=AJ$10),IF(AND(N($H31)&gt;0,MIN(AJ$10+4,$G31)&lt;=$E31+ROUND(($G31-$E31+1)*N($H31),0)-1),2,1),""))</f>
        <v/>
      </c>
      <c r="AK31" s="29" t="str">
        <f aca="false">IF($G31="","",IF(AND($E31&lt;=AK$10+6,$G31&gt;=AK$10),IF(AND(N($H31)&gt;0,MIN(AK$10+4,$G31)&lt;=$E31+ROUND(($G31-$E31+1)*N($H31),0)-1),2,1),""))</f>
        <v/>
      </c>
      <c r="AL31" s="29" t="str">
        <f aca="false">IF($G31="","",IF(AND($E31&lt;=AL$10+6,$G31&gt;=AL$10),IF(AND(N($H31)&gt;0,MIN(AL$10+4,$G31)&lt;=$E31+ROUND(($G31-$E31+1)*N($H31),0)-1),2,1),""))</f>
        <v/>
      </c>
      <c r="AM31" s="29" t="str">
        <f aca="false">IF($G31="","",IF(AND($E31&lt;=AM$10+6,$G31&gt;=AM$10),IF(AND(N($H31)&gt;0,MIN(AM$10+4,$G31)&lt;=$E31+ROUND(($G31-$E31+1)*N($H31),0)-1),2,1),""))</f>
        <v/>
      </c>
      <c r="AN31" s="29" t="str">
        <f aca="false">IF($G31="","",IF(AND($E31&lt;=AN$10+6,$G31&gt;=AN$10),IF(AND(N($H31)&gt;0,MIN(AN$10+4,$G31)&lt;=$E31+ROUND(($G31-$E31+1)*N($H31),0)-1),2,1),""))</f>
        <v/>
      </c>
      <c r="AO31" s="29" t="str">
        <f aca="false">IF($G31="","",IF(AND($E31&lt;=AO$10+6,$G31&gt;=AO$10),IF(AND(N($H31)&gt;0,MIN(AO$10+4,$G31)&lt;=$E31+ROUND(($G31-$E31+1)*N($H31),0)-1),2,1),""))</f>
        <v/>
      </c>
      <c r="AP31" s="29" t="str">
        <f aca="false">IF($G31="","",IF(AND($E31&lt;=AP$10+6,$G31&gt;=AP$10),IF(AND(N($H31)&gt;0,MIN(AP$10+4,$G31)&lt;=$E31+ROUND(($G31-$E31+1)*N($H31),0)-1),2,1),""))</f>
        <v/>
      </c>
      <c r="AQ31" s="29" t="str">
        <f aca="false">IF($G31="","",IF(AND($E31&lt;=AQ$10+6,$G31&gt;=AQ$10),IF(AND(N($H31)&gt;0,MIN(AQ$10+4,$G31)&lt;=$E31+ROUND(($G31-$E31+1)*N($H31),0)-1),2,1),""))</f>
        <v/>
      </c>
      <c r="AR31" s="29" t="str">
        <f aca="false">IF($G31="","",IF(AND($E31&lt;=AR$10+6,$G31&gt;=AR$10),IF(AND(N($H31)&gt;0,MIN(AR$10+4,$G31)&lt;=$E31+ROUND(($G31-$E31+1)*N($H31),0)-1),2,1),""))</f>
        <v/>
      </c>
      <c r="AS31" s="29" t="str">
        <f aca="false">IF($G31="","",IF(AND($E31&lt;=AS$10+6,$G31&gt;=AS$10),IF(AND(N($H31)&gt;0,MIN(AS$10+4,$G31)&lt;=$E31+ROUND(($G31-$E31+1)*N($H31),0)-1),2,1),""))</f>
        <v/>
      </c>
      <c r="AT31" s="29" t="str">
        <f aca="false">IF($G31="","",IF(AND($E31&lt;=AT$10+6,$G31&gt;=AT$10),IF(AND(N($H31)&gt;0,MIN(AT$10+4,$G31)&lt;=$E31+ROUND(($G31-$E31+1)*N($H31),0)-1),2,1),""))</f>
        <v/>
      </c>
      <c r="AU31" s="29" t="str">
        <f aca="false">IF($G31="","",IF(AND($E31&lt;=AU$10+6,$G31&gt;=AU$10),IF(AND(N($H31)&gt;0,MIN(AU$10+4,$G31)&lt;=$E31+ROUND(($G31-$E31+1)*N($H31),0)-1),2,1),""))</f>
        <v/>
      </c>
      <c r="AV31" s="29" t="str">
        <f aca="false">IF($G31="","",IF(AND($E31&lt;=AV$10+6,$G31&gt;=AV$10),IF(AND(N($H31)&gt;0,MIN(AV$10+4,$G31)&lt;=$E31+ROUND(($G31-$E31+1)*N($H31),0)-1),2,1),""))</f>
        <v/>
      </c>
      <c r="AW31" s="29" t="str">
        <f aca="false">IF($G31="","",IF(AND($E31&lt;=AW$10+6,$G31&gt;=AW$10),IF(AND(N($H31)&gt;0,MIN(AW$10+4,$G31)&lt;=$E31+ROUND(($G31-$E31+1)*N($H31),0)-1),2,1),""))</f>
        <v/>
      </c>
      <c r="AX31" s="29" t="str">
        <f aca="false">IF($G31="","",IF(AND($E31&lt;=AX$10+6,$G31&gt;=AX$10),IF(AND(N($H31)&gt;0,MIN(AX$10+4,$G31)&lt;=$E31+ROUND(($G31-$E31+1)*N($H31),0)-1),2,1),""))</f>
        <v/>
      </c>
    </row>
    <row r="32" customFormat="false" ht="15" hidden="false" customHeight="false" outlineLevel="0" collapsed="false">
      <c r="A32" s="3"/>
      <c r="B32" s="3"/>
      <c r="C32" s="3"/>
      <c r="D32" s="24"/>
      <c r="E32" s="25"/>
      <c r="F32" s="24"/>
      <c r="G32" s="26" t="str">
        <f aca="false">IF(OR(E32="",F32=""),"",WORKDAY(E32-1,F32,'Jours non travaillés'!$A$5:$A$34))</f>
        <v/>
      </c>
      <c r="H32" s="27"/>
      <c r="I32" s="28" t="str">
        <f aca="false">IF(G32="","",IF($B$5&lt;E32,0,IF($B$5&gt;=G32,1,NETWORKDAYS(E32,$B$5,'Jours non travaillés'!$A$5:$A$34)/F32)))</f>
        <v/>
      </c>
      <c r="J32" s="5" t="str">
        <f aca="false">IF(G32="","",IF(N(H32)&gt;=1,"Terminé",IF($B$5&lt;E32,"À venir",IF(N(H32)&lt;I32-$B$6,"En retard","En cours"))))</f>
        <v/>
      </c>
      <c r="K32" s="29" t="str">
        <f aca="false">IF($G32="","",IF(AND($E32&lt;=K$10+6,$G32&gt;=K$10),IF(AND(N($H32)&gt;0,MIN(K$10+4,$G32)&lt;=$E32+ROUND(($G32-$E32+1)*N($H32),0)-1),2,1),""))</f>
        <v/>
      </c>
      <c r="L32" s="29" t="str">
        <f aca="false">IF($G32="","",IF(AND($E32&lt;=L$10+6,$G32&gt;=L$10),IF(AND(N($H32)&gt;0,MIN(L$10+4,$G32)&lt;=$E32+ROUND(($G32-$E32+1)*N($H32),0)-1),2,1),""))</f>
        <v/>
      </c>
      <c r="M32" s="29" t="str">
        <f aca="false">IF($G32="","",IF(AND($E32&lt;=M$10+6,$G32&gt;=M$10),IF(AND(N($H32)&gt;0,MIN(M$10+4,$G32)&lt;=$E32+ROUND(($G32-$E32+1)*N($H32),0)-1),2,1),""))</f>
        <v/>
      </c>
      <c r="N32" s="29" t="str">
        <f aca="false">IF($G32="","",IF(AND($E32&lt;=N$10+6,$G32&gt;=N$10),IF(AND(N($H32)&gt;0,MIN(N$10+4,$G32)&lt;=$E32+ROUND(($G32-$E32+1)*N($H32),0)-1),2,1),""))</f>
        <v/>
      </c>
      <c r="O32" s="29" t="str">
        <f aca="false">IF($G32="","",IF(AND($E32&lt;=O$10+6,$G32&gt;=O$10),IF(AND(N($H32)&gt;0,MIN(O$10+4,$G32)&lt;=$E32+ROUND(($G32-$E32+1)*N($H32),0)-1),2,1),""))</f>
        <v/>
      </c>
      <c r="P32" s="29" t="str">
        <f aca="false">IF($G32="","",IF(AND($E32&lt;=P$10+6,$G32&gt;=P$10),IF(AND(N($H32)&gt;0,MIN(P$10+4,$G32)&lt;=$E32+ROUND(($G32-$E32+1)*N($H32),0)-1),2,1),""))</f>
        <v/>
      </c>
      <c r="Q32" s="29" t="str">
        <f aca="false">IF($G32="","",IF(AND($E32&lt;=Q$10+6,$G32&gt;=Q$10),IF(AND(N($H32)&gt;0,MIN(Q$10+4,$G32)&lt;=$E32+ROUND(($G32-$E32+1)*N($H32),0)-1),2,1),""))</f>
        <v/>
      </c>
      <c r="R32" s="29" t="str">
        <f aca="false">IF($G32="","",IF(AND($E32&lt;=R$10+6,$G32&gt;=R$10),IF(AND(N($H32)&gt;0,MIN(R$10+4,$G32)&lt;=$E32+ROUND(($G32-$E32+1)*N($H32),0)-1),2,1),""))</f>
        <v/>
      </c>
      <c r="S32" s="29" t="str">
        <f aca="false">IF($G32="","",IF(AND($E32&lt;=S$10+6,$G32&gt;=S$10),IF(AND(N($H32)&gt;0,MIN(S$10+4,$G32)&lt;=$E32+ROUND(($G32-$E32+1)*N($H32),0)-1),2,1),""))</f>
        <v/>
      </c>
      <c r="T32" s="29" t="str">
        <f aca="false">IF($G32="","",IF(AND($E32&lt;=T$10+6,$G32&gt;=T$10),IF(AND(N($H32)&gt;0,MIN(T$10+4,$G32)&lt;=$E32+ROUND(($G32-$E32+1)*N($H32),0)-1),2,1),""))</f>
        <v/>
      </c>
      <c r="U32" s="29" t="str">
        <f aca="false">IF($G32="","",IF(AND($E32&lt;=U$10+6,$G32&gt;=U$10),IF(AND(N($H32)&gt;0,MIN(U$10+4,$G32)&lt;=$E32+ROUND(($G32-$E32+1)*N($H32),0)-1),2,1),""))</f>
        <v/>
      </c>
      <c r="V32" s="29" t="str">
        <f aca="false">IF($G32="","",IF(AND($E32&lt;=V$10+6,$G32&gt;=V$10),IF(AND(N($H32)&gt;0,MIN(V$10+4,$G32)&lt;=$E32+ROUND(($G32-$E32+1)*N($H32),0)-1),2,1),""))</f>
        <v/>
      </c>
      <c r="W32" s="29" t="str">
        <f aca="false">IF($G32="","",IF(AND($E32&lt;=W$10+6,$G32&gt;=W$10),IF(AND(N($H32)&gt;0,MIN(W$10+4,$G32)&lt;=$E32+ROUND(($G32-$E32+1)*N($H32),0)-1),2,1),""))</f>
        <v/>
      </c>
      <c r="X32" s="29" t="str">
        <f aca="false">IF($G32="","",IF(AND($E32&lt;=X$10+6,$G32&gt;=X$10),IF(AND(N($H32)&gt;0,MIN(X$10+4,$G32)&lt;=$E32+ROUND(($G32-$E32+1)*N($H32),0)-1),2,1),""))</f>
        <v/>
      </c>
      <c r="Y32" s="29" t="str">
        <f aca="false">IF($G32="","",IF(AND($E32&lt;=Y$10+6,$G32&gt;=Y$10),IF(AND(N($H32)&gt;0,MIN(Y$10+4,$G32)&lt;=$E32+ROUND(($G32-$E32+1)*N($H32),0)-1),2,1),""))</f>
        <v/>
      </c>
      <c r="Z32" s="29" t="str">
        <f aca="false">IF($G32="","",IF(AND($E32&lt;=Z$10+6,$G32&gt;=Z$10),IF(AND(N($H32)&gt;0,MIN(Z$10+4,$G32)&lt;=$E32+ROUND(($G32-$E32+1)*N($H32),0)-1),2,1),""))</f>
        <v/>
      </c>
      <c r="AA32" s="29" t="str">
        <f aca="false">IF($G32="","",IF(AND($E32&lt;=AA$10+6,$G32&gt;=AA$10),IF(AND(N($H32)&gt;0,MIN(AA$10+4,$G32)&lt;=$E32+ROUND(($G32-$E32+1)*N($H32),0)-1),2,1),""))</f>
        <v/>
      </c>
      <c r="AB32" s="29" t="str">
        <f aca="false">IF($G32="","",IF(AND($E32&lt;=AB$10+6,$G32&gt;=AB$10),IF(AND(N($H32)&gt;0,MIN(AB$10+4,$G32)&lt;=$E32+ROUND(($G32-$E32+1)*N($H32),0)-1),2,1),""))</f>
        <v/>
      </c>
      <c r="AC32" s="29" t="str">
        <f aca="false">IF($G32="","",IF(AND($E32&lt;=AC$10+6,$G32&gt;=AC$10),IF(AND(N($H32)&gt;0,MIN(AC$10+4,$G32)&lt;=$E32+ROUND(($G32-$E32+1)*N($H32),0)-1),2,1),""))</f>
        <v/>
      </c>
      <c r="AD32" s="29" t="str">
        <f aca="false">IF($G32="","",IF(AND($E32&lt;=AD$10+6,$G32&gt;=AD$10),IF(AND(N($H32)&gt;0,MIN(AD$10+4,$G32)&lt;=$E32+ROUND(($G32-$E32+1)*N($H32),0)-1),2,1),""))</f>
        <v/>
      </c>
      <c r="AE32" s="29" t="str">
        <f aca="false">IF($G32="","",IF(AND($E32&lt;=AE$10+6,$G32&gt;=AE$10),IF(AND(N($H32)&gt;0,MIN(AE$10+4,$G32)&lt;=$E32+ROUND(($G32-$E32+1)*N($H32),0)-1),2,1),""))</f>
        <v/>
      </c>
      <c r="AF32" s="29" t="str">
        <f aca="false">IF($G32="","",IF(AND($E32&lt;=AF$10+6,$G32&gt;=AF$10),IF(AND(N($H32)&gt;0,MIN(AF$10+4,$G32)&lt;=$E32+ROUND(($G32-$E32+1)*N($H32),0)-1),2,1),""))</f>
        <v/>
      </c>
      <c r="AG32" s="29" t="str">
        <f aca="false">IF($G32="","",IF(AND($E32&lt;=AG$10+6,$G32&gt;=AG$10),IF(AND(N($H32)&gt;0,MIN(AG$10+4,$G32)&lt;=$E32+ROUND(($G32-$E32+1)*N($H32),0)-1),2,1),""))</f>
        <v/>
      </c>
      <c r="AH32" s="29" t="str">
        <f aca="false">IF($G32="","",IF(AND($E32&lt;=AH$10+6,$G32&gt;=AH$10),IF(AND(N($H32)&gt;0,MIN(AH$10+4,$G32)&lt;=$E32+ROUND(($G32-$E32+1)*N($H32),0)-1),2,1),""))</f>
        <v/>
      </c>
      <c r="AI32" s="29" t="str">
        <f aca="false">IF($G32="","",IF(AND($E32&lt;=AI$10+6,$G32&gt;=AI$10),IF(AND(N($H32)&gt;0,MIN(AI$10+4,$G32)&lt;=$E32+ROUND(($G32-$E32+1)*N($H32),0)-1),2,1),""))</f>
        <v/>
      </c>
      <c r="AJ32" s="29" t="str">
        <f aca="false">IF($G32="","",IF(AND($E32&lt;=AJ$10+6,$G32&gt;=AJ$10),IF(AND(N($H32)&gt;0,MIN(AJ$10+4,$G32)&lt;=$E32+ROUND(($G32-$E32+1)*N($H32),0)-1),2,1),""))</f>
        <v/>
      </c>
      <c r="AK32" s="29" t="str">
        <f aca="false">IF($G32="","",IF(AND($E32&lt;=AK$10+6,$G32&gt;=AK$10),IF(AND(N($H32)&gt;0,MIN(AK$10+4,$G32)&lt;=$E32+ROUND(($G32-$E32+1)*N($H32),0)-1),2,1),""))</f>
        <v/>
      </c>
      <c r="AL32" s="29" t="str">
        <f aca="false">IF($G32="","",IF(AND($E32&lt;=AL$10+6,$G32&gt;=AL$10),IF(AND(N($H32)&gt;0,MIN(AL$10+4,$G32)&lt;=$E32+ROUND(($G32-$E32+1)*N($H32),0)-1),2,1),""))</f>
        <v/>
      </c>
      <c r="AM32" s="29" t="str">
        <f aca="false">IF($G32="","",IF(AND($E32&lt;=AM$10+6,$G32&gt;=AM$10),IF(AND(N($H32)&gt;0,MIN(AM$10+4,$G32)&lt;=$E32+ROUND(($G32-$E32+1)*N($H32),0)-1),2,1),""))</f>
        <v/>
      </c>
      <c r="AN32" s="29" t="str">
        <f aca="false">IF($G32="","",IF(AND($E32&lt;=AN$10+6,$G32&gt;=AN$10),IF(AND(N($H32)&gt;0,MIN(AN$10+4,$G32)&lt;=$E32+ROUND(($G32-$E32+1)*N($H32),0)-1),2,1),""))</f>
        <v/>
      </c>
      <c r="AO32" s="29" t="str">
        <f aca="false">IF($G32="","",IF(AND($E32&lt;=AO$10+6,$G32&gt;=AO$10),IF(AND(N($H32)&gt;0,MIN(AO$10+4,$G32)&lt;=$E32+ROUND(($G32-$E32+1)*N($H32),0)-1),2,1),""))</f>
        <v/>
      </c>
      <c r="AP32" s="29" t="str">
        <f aca="false">IF($G32="","",IF(AND($E32&lt;=AP$10+6,$G32&gt;=AP$10),IF(AND(N($H32)&gt;0,MIN(AP$10+4,$G32)&lt;=$E32+ROUND(($G32-$E32+1)*N($H32),0)-1),2,1),""))</f>
        <v/>
      </c>
      <c r="AQ32" s="29" t="str">
        <f aca="false">IF($G32="","",IF(AND($E32&lt;=AQ$10+6,$G32&gt;=AQ$10),IF(AND(N($H32)&gt;0,MIN(AQ$10+4,$G32)&lt;=$E32+ROUND(($G32-$E32+1)*N($H32),0)-1),2,1),""))</f>
        <v/>
      </c>
      <c r="AR32" s="29" t="str">
        <f aca="false">IF($G32="","",IF(AND($E32&lt;=AR$10+6,$G32&gt;=AR$10),IF(AND(N($H32)&gt;0,MIN(AR$10+4,$G32)&lt;=$E32+ROUND(($G32-$E32+1)*N($H32),0)-1),2,1),""))</f>
        <v/>
      </c>
      <c r="AS32" s="29" t="str">
        <f aca="false">IF($G32="","",IF(AND($E32&lt;=AS$10+6,$G32&gt;=AS$10),IF(AND(N($H32)&gt;0,MIN(AS$10+4,$G32)&lt;=$E32+ROUND(($G32-$E32+1)*N($H32),0)-1),2,1),""))</f>
        <v/>
      </c>
      <c r="AT32" s="29" t="str">
        <f aca="false">IF($G32="","",IF(AND($E32&lt;=AT$10+6,$G32&gt;=AT$10),IF(AND(N($H32)&gt;0,MIN(AT$10+4,$G32)&lt;=$E32+ROUND(($G32-$E32+1)*N($H32),0)-1),2,1),""))</f>
        <v/>
      </c>
      <c r="AU32" s="29" t="str">
        <f aca="false">IF($G32="","",IF(AND($E32&lt;=AU$10+6,$G32&gt;=AU$10),IF(AND(N($H32)&gt;0,MIN(AU$10+4,$G32)&lt;=$E32+ROUND(($G32-$E32+1)*N($H32),0)-1),2,1),""))</f>
        <v/>
      </c>
      <c r="AV32" s="29" t="str">
        <f aca="false">IF($G32="","",IF(AND($E32&lt;=AV$10+6,$G32&gt;=AV$10),IF(AND(N($H32)&gt;0,MIN(AV$10+4,$G32)&lt;=$E32+ROUND(($G32-$E32+1)*N($H32),0)-1),2,1),""))</f>
        <v/>
      </c>
      <c r="AW32" s="29" t="str">
        <f aca="false">IF($G32="","",IF(AND($E32&lt;=AW$10+6,$G32&gt;=AW$10),IF(AND(N($H32)&gt;0,MIN(AW$10+4,$G32)&lt;=$E32+ROUND(($G32-$E32+1)*N($H32),0)-1),2,1),""))</f>
        <v/>
      </c>
      <c r="AX32" s="29" t="str">
        <f aca="false">IF($G32="","",IF(AND($E32&lt;=AX$10+6,$G32&gt;=AX$10),IF(AND(N($H32)&gt;0,MIN(AX$10+4,$G32)&lt;=$E32+ROUND(($G32-$E32+1)*N($H32),0)-1),2,1),""))</f>
        <v/>
      </c>
    </row>
    <row r="33" customFormat="false" ht="15" hidden="false" customHeight="false" outlineLevel="0" collapsed="false">
      <c r="A33" s="3"/>
      <c r="B33" s="3"/>
      <c r="C33" s="3"/>
      <c r="D33" s="24"/>
      <c r="E33" s="25"/>
      <c r="F33" s="24"/>
      <c r="G33" s="26" t="str">
        <f aca="false">IF(OR(E33="",F33=""),"",WORKDAY(E33-1,F33,'Jours non travaillés'!$A$5:$A$34))</f>
        <v/>
      </c>
      <c r="H33" s="27"/>
      <c r="I33" s="28" t="str">
        <f aca="false">IF(G33="","",IF($B$5&lt;E33,0,IF($B$5&gt;=G33,1,NETWORKDAYS(E33,$B$5,'Jours non travaillés'!$A$5:$A$34)/F33)))</f>
        <v/>
      </c>
      <c r="J33" s="5" t="str">
        <f aca="false">IF(G33="","",IF(N(H33)&gt;=1,"Terminé",IF($B$5&lt;E33,"À venir",IF(N(H33)&lt;I33-$B$6,"En retard","En cours"))))</f>
        <v/>
      </c>
      <c r="K33" s="29" t="str">
        <f aca="false">IF($G33="","",IF(AND($E33&lt;=K$10+6,$G33&gt;=K$10),IF(AND(N($H33)&gt;0,MIN(K$10+4,$G33)&lt;=$E33+ROUND(($G33-$E33+1)*N($H33),0)-1),2,1),""))</f>
        <v/>
      </c>
      <c r="L33" s="29" t="str">
        <f aca="false">IF($G33="","",IF(AND($E33&lt;=L$10+6,$G33&gt;=L$10),IF(AND(N($H33)&gt;0,MIN(L$10+4,$G33)&lt;=$E33+ROUND(($G33-$E33+1)*N($H33),0)-1),2,1),""))</f>
        <v/>
      </c>
      <c r="M33" s="29" t="str">
        <f aca="false">IF($G33="","",IF(AND($E33&lt;=M$10+6,$G33&gt;=M$10),IF(AND(N($H33)&gt;0,MIN(M$10+4,$G33)&lt;=$E33+ROUND(($G33-$E33+1)*N($H33),0)-1),2,1),""))</f>
        <v/>
      </c>
      <c r="N33" s="29" t="str">
        <f aca="false">IF($G33="","",IF(AND($E33&lt;=N$10+6,$G33&gt;=N$10),IF(AND(N($H33)&gt;0,MIN(N$10+4,$G33)&lt;=$E33+ROUND(($G33-$E33+1)*N($H33),0)-1),2,1),""))</f>
        <v/>
      </c>
      <c r="O33" s="29" t="str">
        <f aca="false">IF($G33="","",IF(AND($E33&lt;=O$10+6,$G33&gt;=O$10),IF(AND(N($H33)&gt;0,MIN(O$10+4,$G33)&lt;=$E33+ROUND(($G33-$E33+1)*N($H33),0)-1),2,1),""))</f>
        <v/>
      </c>
      <c r="P33" s="29" t="str">
        <f aca="false">IF($G33="","",IF(AND($E33&lt;=P$10+6,$G33&gt;=P$10),IF(AND(N($H33)&gt;0,MIN(P$10+4,$G33)&lt;=$E33+ROUND(($G33-$E33+1)*N($H33),0)-1),2,1),""))</f>
        <v/>
      </c>
      <c r="Q33" s="29" t="str">
        <f aca="false">IF($G33="","",IF(AND($E33&lt;=Q$10+6,$G33&gt;=Q$10),IF(AND(N($H33)&gt;0,MIN(Q$10+4,$G33)&lt;=$E33+ROUND(($G33-$E33+1)*N($H33),0)-1),2,1),""))</f>
        <v/>
      </c>
      <c r="R33" s="29" t="str">
        <f aca="false">IF($G33="","",IF(AND($E33&lt;=R$10+6,$G33&gt;=R$10),IF(AND(N($H33)&gt;0,MIN(R$10+4,$G33)&lt;=$E33+ROUND(($G33-$E33+1)*N($H33),0)-1),2,1),""))</f>
        <v/>
      </c>
      <c r="S33" s="29" t="str">
        <f aca="false">IF($G33="","",IF(AND($E33&lt;=S$10+6,$G33&gt;=S$10),IF(AND(N($H33)&gt;0,MIN(S$10+4,$G33)&lt;=$E33+ROUND(($G33-$E33+1)*N($H33),0)-1),2,1),""))</f>
        <v/>
      </c>
      <c r="T33" s="29" t="str">
        <f aca="false">IF($G33="","",IF(AND($E33&lt;=T$10+6,$G33&gt;=T$10),IF(AND(N($H33)&gt;0,MIN(T$10+4,$G33)&lt;=$E33+ROUND(($G33-$E33+1)*N($H33),0)-1),2,1),""))</f>
        <v/>
      </c>
      <c r="U33" s="29" t="str">
        <f aca="false">IF($G33="","",IF(AND($E33&lt;=U$10+6,$G33&gt;=U$10),IF(AND(N($H33)&gt;0,MIN(U$10+4,$G33)&lt;=$E33+ROUND(($G33-$E33+1)*N($H33),0)-1),2,1),""))</f>
        <v/>
      </c>
      <c r="V33" s="29" t="str">
        <f aca="false">IF($G33="","",IF(AND($E33&lt;=V$10+6,$G33&gt;=V$10),IF(AND(N($H33)&gt;0,MIN(V$10+4,$G33)&lt;=$E33+ROUND(($G33-$E33+1)*N($H33),0)-1),2,1),""))</f>
        <v/>
      </c>
      <c r="W33" s="29" t="str">
        <f aca="false">IF($G33="","",IF(AND($E33&lt;=W$10+6,$G33&gt;=W$10),IF(AND(N($H33)&gt;0,MIN(W$10+4,$G33)&lt;=$E33+ROUND(($G33-$E33+1)*N($H33),0)-1),2,1),""))</f>
        <v/>
      </c>
      <c r="X33" s="29" t="str">
        <f aca="false">IF($G33="","",IF(AND($E33&lt;=X$10+6,$G33&gt;=X$10),IF(AND(N($H33)&gt;0,MIN(X$10+4,$G33)&lt;=$E33+ROUND(($G33-$E33+1)*N($H33),0)-1),2,1),""))</f>
        <v/>
      </c>
      <c r="Y33" s="29" t="str">
        <f aca="false">IF($G33="","",IF(AND($E33&lt;=Y$10+6,$G33&gt;=Y$10),IF(AND(N($H33)&gt;0,MIN(Y$10+4,$G33)&lt;=$E33+ROUND(($G33-$E33+1)*N($H33),0)-1),2,1),""))</f>
        <v/>
      </c>
      <c r="Z33" s="29" t="str">
        <f aca="false">IF($G33="","",IF(AND($E33&lt;=Z$10+6,$G33&gt;=Z$10),IF(AND(N($H33)&gt;0,MIN(Z$10+4,$G33)&lt;=$E33+ROUND(($G33-$E33+1)*N($H33),0)-1),2,1),""))</f>
        <v/>
      </c>
      <c r="AA33" s="29" t="str">
        <f aca="false">IF($G33="","",IF(AND($E33&lt;=AA$10+6,$G33&gt;=AA$10),IF(AND(N($H33)&gt;0,MIN(AA$10+4,$G33)&lt;=$E33+ROUND(($G33-$E33+1)*N($H33),0)-1),2,1),""))</f>
        <v/>
      </c>
      <c r="AB33" s="29" t="str">
        <f aca="false">IF($G33="","",IF(AND($E33&lt;=AB$10+6,$G33&gt;=AB$10),IF(AND(N($H33)&gt;0,MIN(AB$10+4,$G33)&lt;=$E33+ROUND(($G33-$E33+1)*N($H33),0)-1),2,1),""))</f>
        <v/>
      </c>
      <c r="AC33" s="29" t="str">
        <f aca="false">IF($G33="","",IF(AND($E33&lt;=AC$10+6,$G33&gt;=AC$10),IF(AND(N($H33)&gt;0,MIN(AC$10+4,$G33)&lt;=$E33+ROUND(($G33-$E33+1)*N($H33),0)-1),2,1),""))</f>
        <v/>
      </c>
      <c r="AD33" s="29" t="str">
        <f aca="false">IF($G33="","",IF(AND($E33&lt;=AD$10+6,$G33&gt;=AD$10),IF(AND(N($H33)&gt;0,MIN(AD$10+4,$G33)&lt;=$E33+ROUND(($G33-$E33+1)*N($H33),0)-1),2,1),""))</f>
        <v/>
      </c>
      <c r="AE33" s="29" t="str">
        <f aca="false">IF($G33="","",IF(AND($E33&lt;=AE$10+6,$G33&gt;=AE$10),IF(AND(N($H33)&gt;0,MIN(AE$10+4,$G33)&lt;=$E33+ROUND(($G33-$E33+1)*N($H33),0)-1),2,1),""))</f>
        <v/>
      </c>
      <c r="AF33" s="29" t="str">
        <f aca="false">IF($G33="","",IF(AND($E33&lt;=AF$10+6,$G33&gt;=AF$10),IF(AND(N($H33)&gt;0,MIN(AF$10+4,$G33)&lt;=$E33+ROUND(($G33-$E33+1)*N($H33),0)-1),2,1),""))</f>
        <v/>
      </c>
      <c r="AG33" s="29" t="str">
        <f aca="false">IF($G33="","",IF(AND($E33&lt;=AG$10+6,$G33&gt;=AG$10),IF(AND(N($H33)&gt;0,MIN(AG$10+4,$G33)&lt;=$E33+ROUND(($G33-$E33+1)*N($H33),0)-1),2,1),""))</f>
        <v/>
      </c>
      <c r="AH33" s="29" t="str">
        <f aca="false">IF($G33="","",IF(AND($E33&lt;=AH$10+6,$G33&gt;=AH$10),IF(AND(N($H33)&gt;0,MIN(AH$10+4,$G33)&lt;=$E33+ROUND(($G33-$E33+1)*N($H33),0)-1),2,1),""))</f>
        <v/>
      </c>
      <c r="AI33" s="29" t="str">
        <f aca="false">IF($G33="","",IF(AND($E33&lt;=AI$10+6,$G33&gt;=AI$10),IF(AND(N($H33)&gt;0,MIN(AI$10+4,$G33)&lt;=$E33+ROUND(($G33-$E33+1)*N($H33),0)-1),2,1),""))</f>
        <v/>
      </c>
      <c r="AJ33" s="29" t="str">
        <f aca="false">IF($G33="","",IF(AND($E33&lt;=AJ$10+6,$G33&gt;=AJ$10),IF(AND(N($H33)&gt;0,MIN(AJ$10+4,$G33)&lt;=$E33+ROUND(($G33-$E33+1)*N($H33),0)-1),2,1),""))</f>
        <v/>
      </c>
      <c r="AK33" s="29" t="str">
        <f aca="false">IF($G33="","",IF(AND($E33&lt;=AK$10+6,$G33&gt;=AK$10),IF(AND(N($H33)&gt;0,MIN(AK$10+4,$G33)&lt;=$E33+ROUND(($G33-$E33+1)*N($H33),0)-1),2,1),""))</f>
        <v/>
      </c>
      <c r="AL33" s="29" t="str">
        <f aca="false">IF($G33="","",IF(AND($E33&lt;=AL$10+6,$G33&gt;=AL$10),IF(AND(N($H33)&gt;0,MIN(AL$10+4,$G33)&lt;=$E33+ROUND(($G33-$E33+1)*N($H33),0)-1),2,1),""))</f>
        <v/>
      </c>
      <c r="AM33" s="29" t="str">
        <f aca="false">IF($G33="","",IF(AND($E33&lt;=AM$10+6,$G33&gt;=AM$10),IF(AND(N($H33)&gt;0,MIN(AM$10+4,$G33)&lt;=$E33+ROUND(($G33-$E33+1)*N($H33),0)-1),2,1),""))</f>
        <v/>
      </c>
      <c r="AN33" s="29" t="str">
        <f aca="false">IF($G33="","",IF(AND($E33&lt;=AN$10+6,$G33&gt;=AN$10),IF(AND(N($H33)&gt;0,MIN(AN$10+4,$G33)&lt;=$E33+ROUND(($G33-$E33+1)*N($H33),0)-1),2,1),""))</f>
        <v/>
      </c>
      <c r="AO33" s="29" t="str">
        <f aca="false">IF($G33="","",IF(AND($E33&lt;=AO$10+6,$G33&gt;=AO$10),IF(AND(N($H33)&gt;0,MIN(AO$10+4,$G33)&lt;=$E33+ROUND(($G33-$E33+1)*N($H33),0)-1),2,1),""))</f>
        <v/>
      </c>
      <c r="AP33" s="29" t="str">
        <f aca="false">IF($G33="","",IF(AND($E33&lt;=AP$10+6,$G33&gt;=AP$10),IF(AND(N($H33)&gt;0,MIN(AP$10+4,$G33)&lt;=$E33+ROUND(($G33-$E33+1)*N($H33),0)-1),2,1),""))</f>
        <v/>
      </c>
      <c r="AQ33" s="29" t="str">
        <f aca="false">IF($G33="","",IF(AND($E33&lt;=AQ$10+6,$G33&gt;=AQ$10),IF(AND(N($H33)&gt;0,MIN(AQ$10+4,$G33)&lt;=$E33+ROUND(($G33-$E33+1)*N($H33),0)-1),2,1),""))</f>
        <v/>
      </c>
      <c r="AR33" s="29" t="str">
        <f aca="false">IF($G33="","",IF(AND($E33&lt;=AR$10+6,$G33&gt;=AR$10),IF(AND(N($H33)&gt;0,MIN(AR$10+4,$G33)&lt;=$E33+ROUND(($G33-$E33+1)*N($H33),0)-1),2,1),""))</f>
        <v/>
      </c>
      <c r="AS33" s="29" t="str">
        <f aca="false">IF($G33="","",IF(AND($E33&lt;=AS$10+6,$G33&gt;=AS$10),IF(AND(N($H33)&gt;0,MIN(AS$10+4,$G33)&lt;=$E33+ROUND(($G33-$E33+1)*N($H33),0)-1),2,1),""))</f>
        <v/>
      </c>
      <c r="AT33" s="29" t="str">
        <f aca="false">IF($G33="","",IF(AND($E33&lt;=AT$10+6,$G33&gt;=AT$10),IF(AND(N($H33)&gt;0,MIN(AT$10+4,$G33)&lt;=$E33+ROUND(($G33-$E33+1)*N($H33),0)-1),2,1),""))</f>
        <v/>
      </c>
      <c r="AU33" s="29" t="str">
        <f aca="false">IF($G33="","",IF(AND($E33&lt;=AU$10+6,$G33&gt;=AU$10),IF(AND(N($H33)&gt;0,MIN(AU$10+4,$G33)&lt;=$E33+ROUND(($G33-$E33+1)*N($H33),0)-1),2,1),""))</f>
        <v/>
      </c>
      <c r="AV33" s="29" t="str">
        <f aca="false">IF($G33="","",IF(AND($E33&lt;=AV$10+6,$G33&gt;=AV$10),IF(AND(N($H33)&gt;0,MIN(AV$10+4,$G33)&lt;=$E33+ROUND(($G33-$E33+1)*N($H33),0)-1),2,1),""))</f>
        <v/>
      </c>
      <c r="AW33" s="29" t="str">
        <f aca="false">IF($G33="","",IF(AND($E33&lt;=AW$10+6,$G33&gt;=AW$10),IF(AND(N($H33)&gt;0,MIN(AW$10+4,$G33)&lt;=$E33+ROUND(($G33-$E33+1)*N($H33),0)-1),2,1),""))</f>
        <v/>
      </c>
      <c r="AX33" s="29" t="str">
        <f aca="false">IF($G33="","",IF(AND($E33&lt;=AX$10+6,$G33&gt;=AX$10),IF(AND(N($H33)&gt;0,MIN(AX$10+4,$G33)&lt;=$E33+ROUND(($G33-$E33+1)*N($H33),0)-1),2,1),""))</f>
        <v/>
      </c>
    </row>
    <row r="34" customFormat="false" ht="15" hidden="false" customHeight="false" outlineLevel="0" collapsed="false">
      <c r="A34" s="3"/>
      <c r="B34" s="3"/>
      <c r="C34" s="3"/>
      <c r="D34" s="24"/>
      <c r="E34" s="25"/>
      <c r="F34" s="24"/>
      <c r="G34" s="26" t="str">
        <f aca="false">IF(OR(E34="",F34=""),"",WORKDAY(E34-1,F34,'Jours non travaillés'!$A$5:$A$34))</f>
        <v/>
      </c>
      <c r="H34" s="27"/>
      <c r="I34" s="28" t="str">
        <f aca="false">IF(G34="","",IF($B$5&lt;E34,0,IF($B$5&gt;=G34,1,NETWORKDAYS(E34,$B$5,'Jours non travaillés'!$A$5:$A$34)/F34)))</f>
        <v/>
      </c>
      <c r="J34" s="5" t="str">
        <f aca="false">IF(G34="","",IF(N(H34)&gt;=1,"Terminé",IF($B$5&lt;E34,"À venir",IF(N(H34)&lt;I34-$B$6,"En retard","En cours"))))</f>
        <v/>
      </c>
      <c r="K34" s="29" t="str">
        <f aca="false">IF($G34="","",IF(AND($E34&lt;=K$10+6,$G34&gt;=K$10),IF(AND(N($H34)&gt;0,MIN(K$10+4,$G34)&lt;=$E34+ROUND(($G34-$E34+1)*N($H34),0)-1),2,1),""))</f>
        <v/>
      </c>
      <c r="L34" s="29" t="str">
        <f aca="false">IF($G34="","",IF(AND($E34&lt;=L$10+6,$G34&gt;=L$10),IF(AND(N($H34)&gt;0,MIN(L$10+4,$G34)&lt;=$E34+ROUND(($G34-$E34+1)*N($H34),0)-1),2,1),""))</f>
        <v/>
      </c>
      <c r="M34" s="29" t="str">
        <f aca="false">IF($G34="","",IF(AND($E34&lt;=M$10+6,$G34&gt;=M$10),IF(AND(N($H34)&gt;0,MIN(M$10+4,$G34)&lt;=$E34+ROUND(($G34-$E34+1)*N($H34),0)-1),2,1),""))</f>
        <v/>
      </c>
      <c r="N34" s="29" t="str">
        <f aca="false">IF($G34="","",IF(AND($E34&lt;=N$10+6,$G34&gt;=N$10),IF(AND(N($H34)&gt;0,MIN(N$10+4,$G34)&lt;=$E34+ROUND(($G34-$E34+1)*N($H34),0)-1),2,1),""))</f>
        <v/>
      </c>
      <c r="O34" s="29" t="str">
        <f aca="false">IF($G34="","",IF(AND($E34&lt;=O$10+6,$G34&gt;=O$10),IF(AND(N($H34)&gt;0,MIN(O$10+4,$G34)&lt;=$E34+ROUND(($G34-$E34+1)*N($H34),0)-1),2,1),""))</f>
        <v/>
      </c>
      <c r="P34" s="29" t="str">
        <f aca="false">IF($G34="","",IF(AND($E34&lt;=P$10+6,$G34&gt;=P$10),IF(AND(N($H34)&gt;0,MIN(P$10+4,$G34)&lt;=$E34+ROUND(($G34-$E34+1)*N($H34),0)-1),2,1),""))</f>
        <v/>
      </c>
      <c r="Q34" s="29" t="str">
        <f aca="false">IF($G34="","",IF(AND($E34&lt;=Q$10+6,$G34&gt;=Q$10),IF(AND(N($H34)&gt;0,MIN(Q$10+4,$G34)&lt;=$E34+ROUND(($G34-$E34+1)*N($H34),0)-1),2,1),""))</f>
        <v/>
      </c>
      <c r="R34" s="29" t="str">
        <f aca="false">IF($G34="","",IF(AND($E34&lt;=R$10+6,$G34&gt;=R$10),IF(AND(N($H34)&gt;0,MIN(R$10+4,$G34)&lt;=$E34+ROUND(($G34-$E34+1)*N($H34),0)-1),2,1),""))</f>
        <v/>
      </c>
      <c r="S34" s="29" t="str">
        <f aca="false">IF($G34="","",IF(AND($E34&lt;=S$10+6,$G34&gt;=S$10),IF(AND(N($H34)&gt;0,MIN(S$10+4,$G34)&lt;=$E34+ROUND(($G34-$E34+1)*N($H34),0)-1),2,1),""))</f>
        <v/>
      </c>
      <c r="T34" s="29" t="str">
        <f aca="false">IF($G34="","",IF(AND($E34&lt;=T$10+6,$G34&gt;=T$10),IF(AND(N($H34)&gt;0,MIN(T$10+4,$G34)&lt;=$E34+ROUND(($G34-$E34+1)*N($H34),0)-1),2,1),""))</f>
        <v/>
      </c>
      <c r="U34" s="29" t="str">
        <f aca="false">IF($G34="","",IF(AND($E34&lt;=U$10+6,$G34&gt;=U$10),IF(AND(N($H34)&gt;0,MIN(U$10+4,$G34)&lt;=$E34+ROUND(($G34-$E34+1)*N($H34),0)-1),2,1),""))</f>
        <v/>
      </c>
      <c r="V34" s="29" t="str">
        <f aca="false">IF($G34="","",IF(AND($E34&lt;=V$10+6,$G34&gt;=V$10),IF(AND(N($H34)&gt;0,MIN(V$10+4,$G34)&lt;=$E34+ROUND(($G34-$E34+1)*N($H34),0)-1),2,1),""))</f>
        <v/>
      </c>
      <c r="W34" s="29" t="str">
        <f aca="false">IF($G34="","",IF(AND($E34&lt;=W$10+6,$G34&gt;=W$10),IF(AND(N($H34)&gt;0,MIN(W$10+4,$G34)&lt;=$E34+ROUND(($G34-$E34+1)*N($H34),0)-1),2,1),""))</f>
        <v/>
      </c>
      <c r="X34" s="29" t="str">
        <f aca="false">IF($G34="","",IF(AND($E34&lt;=X$10+6,$G34&gt;=X$10),IF(AND(N($H34)&gt;0,MIN(X$10+4,$G34)&lt;=$E34+ROUND(($G34-$E34+1)*N($H34),0)-1),2,1),""))</f>
        <v/>
      </c>
      <c r="Y34" s="29" t="str">
        <f aca="false">IF($G34="","",IF(AND($E34&lt;=Y$10+6,$G34&gt;=Y$10),IF(AND(N($H34)&gt;0,MIN(Y$10+4,$G34)&lt;=$E34+ROUND(($G34-$E34+1)*N($H34),0)-1),2,1),""))</f>
        <v/>
      </c>
      <c r="Z34" s="29" t="str">
        <f aca="false">IF($G34="","",IF(AND($E34&lt;=Z$10+6,$G34&gt;=Z$10),IF(AND(N($H34)&gt;0,MIN(Z$10+4,$G34)&lt;=$E34+ROUND(($G34-$E34+1)*N($H34),0)-1),2,1),""))</f>
        <v/>
      </c>
      <c r="AA34" s="29" t="str">
        <f aca="false">IF($G34="","",IF(AND($E34&lt;=AA$10+6,$G34&gt;=AA$10),IF(AND(N($H34)&gt;0,MIN(AA$10+4,$G34)&lt;=$E34+ROUND(($G34-$E34+1)*N($H34),0)-1),2,1),""))</f>
        <v/>
      </c>
      <c r="AB34" s="29" t="str">
        <f aca="false">IF($G34="","",IF(AND($E34&lt;=AB$10+6,$G34&gt;=AB$10),IF(AND(N($H34)&gt;0,MIN(AB$10+4,$G34)&lt;=$E34+ROUND(($G34-$E34+1)*N($H34),0)-1),2,1),""))</f>
        <v/>
      </c>
      <c r="AC34" s="29" t="str">
        <f aca="false">IF($G34="","",IF(AND($E34&lt;=AC$10+6,$G34&gt;=AC$10),IF(AND(N($H34)&gt;0,MIN(AC$10+4,$G34)&lt;=$E34+ROUND(($G34-$E34+1)*N($H34),0)-1),2,1),""))</f>
        <v/>
      </c>
      <c r="AD34" s="29" t="str">
        <f aca="false">IF($G34="","",IF(AND($E34&lt;=AD$10+6,$G34&gt;=AD$10),IF(AND(N($H34)&gt;0,MIN(AD$10+4,$G34)&lt;=$E34+ROUND(($G34-$E34+1)*N($H34),0)-1),2,1),""))</f>
        <v/>
      </c>
      <c r="AE34" s="29" t="str">
        <f aca="false">IF($G34="","",IF(AND($E34&lt;=AE$10+6,$G34&gt;=AE$10),IF(AND(N($H34)&gt;0,MIN(AE$10+4,$G34)&lt;=$E34+ROUND(($G34-$E34+1)*N($H34),0)-1),2,1),""))</f>
        <v/>
      </c>
      <c r="AF34" s="29" t="str">
        <f aca="false">IF($G34="","",IF(AND($E34&lt;=AF$10+6,$G34&gt;=AF$10),IF(AND(N($H34)&gt;0,MIN(AF$10+4,$G34)&lt;=$E34+ROUND(($G34-$E34+1)*N($H34),0)-1),2,1),""))</f>
        <v/>
      </c>
      <c r="AG34" s="29" t="str">
        <f aca="false">IF($G34="","",IF(AND($E34&lt;=AG$10+6,$G34&gt;=AG$10),IF(AND(N($H34)&gt;0,MIN(AG$10+4,$G34)&lt;=$E34+ROUND(($G34-$E34+1)*N($H34),0)-1),2,1),""))</f>
        <v/>
      </c>
      <c r="AH34" s="29" t="str">
        <f aca="false">IF($G34="","",IF(AND($E34&lt;=AH$10+6,$G34&gt;=AH$10),IF(AND(N($H34)&gt;0,MIN(AH$10+4,$G34)&lt;=$E34+ROUND(($G34-$E34+1)*N($H34),0)-1),2,1),""))</f>
        <v/>
      </c>
      <c r="AI34" s="29" t="str">
        <f aca="false">IF($G34="","",IF(AND($E34&lt;=AI$10+6,$G34&gt;=AI$10),IF(AND(N($H34)&gt;0,MIN(AI$10+4,$G34)&lt;=$E34+ROUND(($G34-$E34+1)*N($H34),0)-1),2,1),""))</f>
        <v/>
      </c>
      <c r="AJ34" s="29" t="str">
        <f aca="false">IF($G34="","",IF(AND($E34&lt;=AJ$10+6,$G34&gt;=AJ$10),IF(AND(N($H34)&gt;0,MIN(AJ$10+4,$G34)&lt;=$E34+ROUND(($G34-$E34+1)*N($H34),0)-1),2,1),""))</f>
        <v/>
      </c>
      <c r="AK34" s="29" t="str">
        <f aca="false">IF($G34="","",IF(AND($E34&lt;=AK$10+6,$G34&gt;=AK$10),IF(AND(N($H34)&gt;0,MIN(AK$10+4,$G34)&lt;=$E34+ROUND(($G34-$E34+1)*N($H34),0)-1),2,1),""))</f>
        <v/>
      </c>
      <c r="AL34" s="29" t="str">
        <f aca="false">IF($G34="","",IF(AND($E34&lt;=AL$10+6,$G34&gt;=AL$10),IF(AND(N($H34)&gt;0,MIN(AL$10+4,$G34)&lt;=$E34+ROUND(($G34-$E34+1)*N($H34),0)-1),2,1),""))</f>
        <v/>
      </c>
      <c r="AM34" s="29" t="str">
        <f aca="false">IF($G34="","",IF(AND($E34&lt;=AM$10+6,$G34&gt;=AM$10),IF(AND(N($H34)&gt;0,MIN(AM$10+4,$G34)&lt;=$E34+ROUND(($G34-$E34+1)*N($H34),0)-1),2,1),""))</f>
        <v/>
      </c>
      <c r="AN34" s="29" t="str">
        <f aca="false">IF($G34="","",IF(AND($E34&lt;=AN$10+6,$G34&gt;=AN$10),IF(AND(N($H34)&gt;0,MIN(AN$10+4,$G34)&lt;=$E34+ROUND(($G34-$E34+1)*N($H34),0)-1),2,1),""))</f>
        <v/>
      </c>
      <c r="AO34" s="29" t="str">
        <f aca="false">IF($G34="","",IF(AND($E34&lt;=AO$10+6,$G34&gt;=AO$10),IF(AND(N($H34)&gt;0,MIN(AO$10+4,$G34)&lt;=$E34+ROUND(($G34-$E34+1)*N($H34),0)-1),2,1),""))</f>
        <v/>
      </c>
      <c r="AP34" s="29" t="str">
        <f aca="false">IF($G34="","",IF(AND($E34&lt;=AP$10+6,$G34&gt;=AP$10),IF(AND(N($H34)&gt;0,MIN(AP$10+4,$G34)&lt;=$E34+ROUND(($G34-$E34+1)*N($H34),0)-1),2,1),""))</f>
        <v/>
      </c>
      <c r="AQ34" s="29" t="str">
        <f aca="false">IF($G34="","",IF(AND($E34&lt;=AQ$10+6,$G34&gt;=AQ$10),IF(AND(N($H34)&gt;0,MIN(AQ$10+4,$G34)&lt;=$E34+ROUND(($G34-$E34+1)*N($H34),0)-1),2,1),""))</f>
        <v/>
      </c>
      <c r="AR34" s="29" t="str">
        <f aca="false">IF($G34="","",IF(AND($E34&lt;=AR$10+6,$G34&gt;=AR$10),IF(AND(N($H34)&gt;0,MIN(AR$10+4,$G34)&lt;=$E34+ROUND(($G34-$E34+1)*N($H34),0)-1),2,1),""))</f>
        <v/>
      </c>
      <c r="AS34" s="29" t="str">
        <f aca="false">IF($G34="","",IF(AND($E34&lt;=AS$10+6,$G34&gt;=AS$10),IF(AND(N($H34)&gt;0,MIN(AS$10+4,$G34)&lt;=$E34+ROUND(($G34-$E34+1)*N($H34),0)-1),2,1),""))</f>
        <v/>
      </c>
      <c r="AT34" s="29" t="str">
        <f aca="false">IF($G34="","",IF(AND($E34&lt;=AT$10+6,$G34&gt;=AT$10),IF(AND(N($H34)&gt;0,MIN(AT$10+4,$G34)&lt;=$E34+ROUND(($G34-$E34+1)*N($H34),0)-1),2,1),""))</f>
        <v/>
      </c>
      <c r="AU34" s="29" t="str">
        <f aca="false">IF($G34="","",IF(AND($E34&lt;=AU$10+6,$G34&gt;=AU$10),IF(AND(N($H34)&gt;0,MIN(AU$10+4,$G34)&lt;=$E34+ROUND(($G34-$E34+1)*N($H34),0)-1),2,1),""))</f>
        <v/>
      </c>
      <c r="AV34" s="29" t="str">
        <f aca="false">IF($G34="","",IF(AND($E34&lt;=AV$10+6,$G34&gt;=AV$10),IF(AND(N($H34)&gt;0,MIN(AV$10+4,$G34)&lt;=$E34+ROUND(($G34-$E34+1)*N($H34),0)-1),2,1),""))</f>
        <v/>
      </c>
      <c r="AW34" s="29" t="str">
        <f aca="false">IF($G34="","",IF(AND($E34&lt;=AW$10+6,$G34&gt;=AW$10),IF(AND(N($H34)&gt;0,MIN(AW$10+4,$G34)&lt;=$E34+ROUND(($G34-$E34+1)*N($H34),0)-1),2,1),""))</f>
        <v/>
      </c>
      <c r="AX34" s="29" t="str">
        <f aca="false">IF($G34="","",IF(AND($E34&lt;=AX$10+6,$G34&gt;=AX$10),IF(AND(N($H34)&gt;0,MIN(AX$10+4,$G34)&lt;=$E34+ROUND(($G34-$E34+1)*N($H34),0)-1),2,1),""))</f>
        <v/>
      </c>
    </row>
    <row r="35" customFormat="false" ht="15" hidden="false" customHeight="false" outlineLevel="0" collapsed="false">
      <c r="A35" s="3"/>
      <c r="B35" s="3"/>
      <c r="C35" s="3"/>
      <c r="D35" s="24"/>
      <c r="E35" s="25"/>
      <c r="F35" s="24"/>
      <c r="G35" s="26" t="str">
        <f aca="false">IF(OR(E35="",F35=""),"",WORKDAY(E35-1,F35,'Jours non travaillés'!$A$5:$A$34))</f>
        <v/>
      </c>
      <c r="H35" s="27"/>
      <c r="I35" s="28" t="str">
        <f aca="false">IF(G35="","",IF($B$5&lt;E35,0,IF($B$5&gt;=G35,1,NETWORKDAYS(E35,$B$5,'Jours non travaillés'!$A$5:$A$34)/F35)))</f>
        <v/>
      </c>
      <c r="J35" s="5" t="str">
        <f aca="false">IF(G35="","",IF(N(H35)&gt;=1,"Terminé",IF($B$5&lt;E35,"À venir",IF(N(H35)&lt;I35-$B$6,"En retard","En cours"))))</f>
        <v/>
      </c>
      <c r="K35" s="29" t="str">
        <f aca="false">IF($G35="","",IF(AND($E35&lt;=K$10+6,$G35&gt;=K$10),IF(AND(N($H35)&gt;0,MIN(K$10+4,$G35)&lt;=$E35+ROUND(($G35-$E35+1)*N($H35),0)-1),2,1),""))</f>
        <v/>
      </c>
      <c r="L35" s="29" t="str">
        <f aca="false">IF($G35="","",IF(AND($E35&lt;=L$10+6,$G35&gt;=L$10),IF(AND(N($H35)&gt;0,MIN(L$10+4,$G35)&lt;=$E35+ROUND(($G35-$E35+1)*N($H35),0)-1),2,1),""))</f>
        <v/>
      </c>
      <c r="M35" s="29" t="str">
        <f aca="false">IF($G35="","",IF(AND($E35&lt;=M$10+6,$G35&gt;=M$10),IF(AND(N($H35)&gt;0,MIN(M$10+4,$G35)&lt;=$E35+ROUND(($G35-$E35+1)*N($H35),0)-1),2,1),""))</f>
        <v/>
      </c>
      <c r="N35" s="29" t="str">
        <f aca="false">IF($G35="","",IF(AND($E35&lt;=N$10+6,$G35&gt;=N$10),IF(AND(N($H35)&gt;0,MIN(N$10+4,$G35)&lt;=$E35+ROUND(($G35-$E35+1)*N($H35),0)-1),2,1),""))</f>
        <v/>
      </c>
      <c r="O35" s="29" t="str">
        <f aca="false">IF($G35="","",IF(AND($E35&lt;=O$10+6,$G35&gt;=O$10),IF(AND(N($H35)&gt;0,MIN(O$10+4,$G35)&lt;=$E35+ROUND(($G35-$E35+1)*N($H35),0)-1),2,1),""))</f>
        <v/>
      </c>
      <c r="P35" s="29" t="str">
        <f aca="false">IF($G35="","",IF(AND($E35&lt;=P$10+6,$G35&gt;=P$10),IF(AND(N($H35)&gt;0,MIN(P$10+4,$G35)&lt;=$E35+ROUND(($G35-$E35+1)*N($H35),0)-1),2,1),""))</f>
        <v/>
      </c>
      <c r="Q35" s="29" t="str">
        <f aca="false">IF($G35="","",IF(AND($E35&lt;=Q$10+6,$G35&gt;=Q$10),IF(AND(N($H35)&gt;0,MIN(Q$10+4,$G35)&lt;=$E35+ROUND(($G35-$E35+1)*N($H35),0)-1),2,1),""))</f>
        <v/>
      </c>
      <c r="R35" s="29" t="str">
        <f aca="false">IF($G35="","",IF(AND($E35&lt;=R$10+6,$G35&gt;=R$10),IF(AND(N($H35)&gt;0,MIN(R$10+4,$G35)&lt;=$E35+ROUND(($G35-$E35+1)*N($H35),0)-1),2,1),""))</f>
        <v/>
      </c>
      <c r="S35" s="29" t="str">
        <f aca="false">IF($G35="","",IF(AND($E35&lt;=S$10+6,$G35&gt;=S$10),IF(AND(N($H35)&gt;0,MIN(S$10+4,$G35)&lt;=$E35+ROUND(($G35-$E35+1)*N($H35),0)-1),2,1),""))</f>
        <v/>
      </c>
      <c r="T35" s="29" t="str">
        <f aca="false">IF($G35="","",IF(AND($E35&lt;=T$10+6,$G35&gt;=T$10),IF(AND(N($H35)&gt;0,MIN(T$10+4,$G35)&lt;=$E35+ROUND(($G35-$E35+1)*N($H35),0)-1),2,1),""))</f>
        <v/>
      </c>
      <c r="U35" s="29" t="str">
        <f aca="false">IF($G35="","",IF(AND($E35&lt;=U$10+6,$G35&gt;=U$10),IF(AND(N($H35)&gt;0,MIN(U$10+4,$G35)&lt;=$E35+ROUND(($G35-$E35+1)*N($H35),0)-1),2,1),""))</f>
        <v/>
      </c>
      <c r="V35" s="29" t="str">
        <f aca="false">IF($G35="","",IF(AND($E35&lt;=V$10+6,$G35&gt;=V$10),IF(AND(N($H35)&gt;0,MIN(V$10+4,$G35)&lt;=$E35+ROUND(($G35-$E35+1)*N($H35),0)-1),2,1),""))</f>
        <v/>
      </c>
      <c r="W35" s="29" t="str">
        <f aca="false">IF($G35="","",IF(AND($E35&lt;=W$10+6,$G35&gt;=W$10),IF(AND(N($H35)&gt;0,MIN(W$10+4,$G35)&lt;=$E35+ROUND(($G35-$E35+1)*N($H35),0)-1),2,1),""))</f>
        <v/>
      </c>
      <c r="X35" s="29" t="str">
        <f aca="false">IF($G35="","",IF(AND($E35&lt;=X$10+6,$G35&gt;=X$10),IF(AND(N($H35)&gt;0,MIN(X$10+4,$G35)&lt;=$E35+ROUND(($G35-$E35+1)*N($H35),0)-1),2,1),""))</f>
        <v/>
      </c>
      <c r="Y35" s="29" t="str">
        <f aca="false">IF($G35="","",IF(AND($E35&lt;=Y$10+6,$G35&gt;=Y$10),IF(AND(N($H35)&gt;0,MIN(Y$10+4,$G35)&lt;=$E35+ROUND(($G35-$E35+1)*N($H35),0)-1),2,1),""))</f>
        <v/>
      </c>
      <c r="Z35" s="29" t="str">
        <f aca="false">IF($G35="","",IF(AND($E35&lt;=Z$10+6,$G35&gt;=Z$10),IF(AND(N($H35)&gt;0,MIN(Z$10+4,$G35)&lt;=$E35+ROUND(($G35-$E35+1)*N($H35),0)-1),2,1),""))</f>
        <v/>
      </c>
      <c r="AA35" s="29" t="str">
        <f aca="false">IF($G35="","",IF(AND($E35&lt;=AA$10+6,$G35&gt;=AA$10),IF(AND(N($H35)&gt;0,MIN(AA$10+4,$G35)&lt;=$E35+ROUND(($G35-$E35+1)*N($H35),0)-1),2,1),""))</f>
        <v/>
      </c>
      <c r="AB35" s="29" t="str">
        <f aca="false">IF($G35="","",IF(AND($E35&lt;=AB$10+6,$G35&gt;=AB$10),IF(AND(N($H35)&gt;0,MIN(AB$10+4,$G35)&lt;=$E35+ROUND(($G35-$E35+1)*N($H35),0)-1),2,1),""))</f>
        <v/>
      </c>
      <c r="AC35" s="29" t="str">
        <f aca="false">IF($G35="","",IF(AND($E35&lt;=AC$10+6,$G35&gt;=AC$10),IF(AND(N($H35)&gt;0,MIN(AC$10+4,$G35)&lt;=$E35+ROUND(($G35-$E35+1)*N($H35),0)-1),2,1),""))</f>
        <v/>
      </c>
      <c r="AD35" s="29" t="str">
        <f aca="false">IF($G35="","",IF(AND($E35&lt;=AD$10+6,$G35&gt;=AD$10),IF(AND(N($H35)&gt;0,MIN(AD$10+4,$G35)&lt;=$E35+ROUND(($G35-$E35+1)*N($H35),0)-1),2,1),""))</f>
        <v/>
      </c>
      <c r="AE35" s="29" t="str">
        <f aca="false">IF($G35="","",IF(AND($E35&lt;=AE$10+6,$G35&gt;=AE$10),IF(AND(N($H35)&gt;0,MIN(AE$10+4,$G35)&lt;=$E35+ROUND(($G35-$E35+1)*N($H35),0)-1),2,1),""))</f>
        <v/>
      </c>
      <c r="AF35" s="29" t="str">
        <f aca="false">IF($G35="","",IF(AND($E35&lt;=AF$10+6,$G35&gt;=AF$10),IF(AND(N($H35)&gt;0,MIN(AF$10+4,$G35)&lt;=$E35+ROUND(($G35-$E35+1)*N($H35),0)-1),2,1),""))</f>
        <v/>
      </c>
      <c r="AG35" s="29" t="str">
        <f aca="false">IF($G35="","",IF(AND($E35&lt;=AG$10+6,$G35&gt;=AG$10),IF(AND(N($H35)&gt;0,MIN(AG$10+4,$G35)&lt;=$E35+ROUND(($G35-$E35+1)*N($H35),0)-1),2,1),""))</f>
        <v/>
      </c>
      <c r="AH35" s="29" t="str">
        <f aca="false">IF($G35="","",IF(AND($E35&lt;=AH$10+6,$G35&gt;=AH$10),IF(AND(N($H35)&gt;0,MIN(AH$10+4,$G35)&lt;=$E35+ROUND(($G35-$E35+1)*N($H35),0)-1),2,1),""))</f>
        <v/>
      </c>
      <c r="AI35" s="29" t="str">
        <f aca="false">IF($G35="","",IF(AND($E35&lt;=AI$10+6,$G35&gt;=AI$10),IF(AND(N($H35)&gt;0,MIN(AI$10+4,$G35)&lt;=$E35+ROUND(($G35-$E35+1)*N($H35),0)-1),2,1),""))</f>
        <v/>
      </c>
      <c r="AJ35" s="29" t="str">
        <f aca="false">IF($G35="","",IF(AND($E35&lt;=AJ$10+6,$G35&gt;=AJ$10),IF(AND(N($H35)&gt;0,MIN(AJ$10+4,$G35)&lt;=$E35+ROUND(($G35-$E35+1)*N($H35),0)-1),2,1),""))</f>
        <v/>
      </c>
      <c r="AK35" s="29" t="str">
        <f aca="false">IF($G35="","",IF(AND($E35&lt;=AK$10+6,$G35&gt;=AK$10),IF(AND(N($H35)&gt;0,MIN(AK$10+4,$G35)&lt;=$E35+ROUND(($G35-$E35+1)*N($H35),0)-1),2,1),""))</f>
        <v/>
      </c>
      <c r="AL35" s="29" t="str">
        <f aca="false">IF($G35="","",IF(AND($E35&lt;=AL$10+6,$G35&gt;=AL$10),IF(AND(N($H35)&gt;0,MIN(AL$10+4,$G35)&lt;=$E35+ROUND(($G35-$E35+1)*N($H35),0)-1),2,1),""))</f>
        <v/>
      </c>
      <c r="AM35" s="29" t="str">
        <f aca="false">IF($G35="","",IF(AND($E35&lt;=AM$10+6,$G35&gt;=AM$10),IF(AND(N($H35)&gt;0,MIN(AM$10+4,$G35)&lt;=$E35+ROUND(($G35-$E35+1)*N($H35),0)-1),2,1),""))</f>
        <v/>
      </c>
      <c r="AN35" s="29" t="str">
        <f aca="false">IF($G35="","",IF(AND($E35&lt;=AN$10+6,$G35&gt;=AN$10),IF(AND(N($H35)&gt;0,MIN(AN$10+4,$G35)&lt;=$E35+ROUND(($G35-$E35+1)*N($H35),0)-1),2,1),""))</f>
        <v/>
      </c>
      <c r="AO35" s="29" t="str">
        <f aca="false">IF($G35="","",IF(AND($E35&lt;=AO$10+6,$G35&gt;=AO$10),IF(AND(N($H35)&gt;0,MIN(AO$10+4,$G35)&lt;=$E35+ROUND(($G35-$E35+1)*N($H35),0)-1),2,1),""))</f>
        <v/>
      </c>
      <c r="AP35" s="29" t="str">
        <f aca="false">IF($G35="","",IF(AND($E35&lt;=AP$10+6,$G35&gt;=AP$10),IF(AND(N($H35)&gt;0,MIN(AP$10+4,$G35)&lt;=$E35+ROUND(($G35-$E35+1)*N($H35),0)-1),2,1),""))</f>
        <v/>
      </c>
      <c r="AQ35" s="29" t="str">
        <f aca="false">IF($G35="","",IF(AND($E35&lt;=AQ$10+6,$G35&gt;=AQ$10),IF(AND(N($H35)&gt;0,MIN(AQ$10+4,$G35)&lt;=$E35+ROUND(($G35-$E35+1)*N($H35),0)-1),2,1),""))</f>
        <v/>
      </c>
      <c r="AR35" s="29" t="str">
        <f aca="false">IF($G35="","",IF(AND($E35&lt;=AR$10+6,$G35&gt;=AR$10),IF(AND(N($H35)&gt;0,MIN(AR$10+4,$G35)&lt;=$E35+ROUND(($G35-$E35+1)*N($H35),0)-1),2,1),""))</f>
        <v/>
      </c>
      <c r="AS35" s="29" t="str">
        <f aca="false">IF($G35="","",IF(AND($E35&lt;=AS$10+6,$G35&gt;=AS$10),IF(AND(N($H35)&gt;0,MIN(AS$10+4,$G35)&lt;=$E35+ROUND(($G35-$E35+1)*N($H35),0)-1),2,1),""))</f>
        <v/>
      </c>
      <c r="AT35" s="29" t="str">
        <f aca="false">IF($G35="","",IF(AND($E35&lt;=AT$10+6,$G35&gt;=AT$10),IF(AND(N($H35)&gt;0,MIN(AT$10+4,$G35)&lt;=$E35+ROUND(($G35-$E35+1)*N($H35),0)-1),2,1),""))</f>
        <v/>
      </c>
      <c r="AU35" s="29" t="str">
        <f aca="false">IF($G35="","",IF(AND($E35&lt;=AU$10+6,$G35&gt;=AU$10),IF(AND(N($H35)&gt;0,MIN(AU$10+4,$G35)&lt;=$E35+ROUND(($G35-$E35+1)*N($H35),0)-1),2,1),""))</f>
        <v/>
      </c>
      <c r="AV35" s="29" t="str">
        <f aca="false">IF($G35="","",IF(AND($E35&lt;=AV$10+6,$G35&gt;=AV$10),IF(AND(N($H35)&gt;0,MIN(AV$10+4,$G35)&lt;=$E35+ROUND(($G35-$E35+1)*N($H35),0)-1),2,1),""))</f>
        <v/>
      </c>
      <c r="AW35" s="29" t="str">
        <f aca="false">IF($G35="","",IF(AND($E35&lt;=AW$10+6,$G35&gt;=AW$10),IF(AND(N($H35)&gt;0,MIN(AW$10+4,$G35)&lt;=$E35+ROUND(($G35-$E35+1)*N($H35),0)-1),2,1),""))</f>
        <v/>
      </c>
      <c r="AX35" s="29" t="str">
        <f aca="false">IF($G35="","",IF(AND($E35&lt;=AX$10+6,$G35&gt;=AX$10),IF(AND(N($H35)&gt;0,MIN(AX$10+4,$G35)&lt;=$E35+ROUND(($G35-$E35+1)*N($H35),0)-1),2,1),""))</f>
        <v/>
      </c>
    </row>
    <row r="36" customFormat="false" ht="15" hidden="false" customHeight="false" outlineLevel="0" collapsed="false">
      <c r="A36" s="3"/>
      <c r="B36" s="3"/>
      <c r="C36" s="3"/>
      <c r="D36" s="24"/>
      <c r="E36" s="25"/>
      <c r="F36" s="24"/>
      <c r="G36" s="26" t="str">
        <f aca="false">IF(OR(E36="",F36=""),"",WORKDAY(E36-1,F36,'Jours non travaillés'!$A$5:$A$34))</f>
        <v/>
      </c>
      <c r="H36" s="27"/>
      <c r="I36" s="28" t="str">
        <f aca="false">IF(G36="","",IF($B$5&lt;E36,0,IF($B$5&gt;=G36,1,NETWORKDAYS(E36,$B$5,'Jours non travaillés'!$A$5:$A$34)/F36)))</f>
        <v/>
      </c>
      <c r="J36" s="5" t="str">
        <f aca="false">IF(G36="","",IF(N(H36)&gt;=1,"Terminé",IF($B$5&lt;E36,"À venir",IF(N(H36)&lt;I36-$B$6,"En retard","En cours"))))</f>
        <v/>
      </c>
      <c r="K36" s="29" t="str">
        <f aca="false">IF($G36="","",IF(AND($E36&lt;=K$10+6,$G36&gt;=K$10),IF(AND(N($H36)&gt;0,MIN(K$10+4,$G36)&lt;=$E36+ROUND(($G36-$E36+1)*N($H36),0)-1),2,1),""))</f>
        <v/>
      </c>
      <c r="L36" s="29" t="str">
        <f aca="false">IF($G36="","",IF(AND($E36&lt;=L$10+6,$G36&gt;=L$10),IF(AND(N($H36)&gt;0,MIN(L$10+4,$G36)&lt;=$E36+ROUND(($G36-$E36+1)*N($H36),0)-1),2,1),""))</f>
        <v/>
      </c>
      <c r="M36" s="29" t="str">
        <f aca="false">IF($G36="","",IF(AND($E36&lt;=M$10+6,$G36&gt;=M$10),IF(AND(N($H36)&gt;0,MIN(M$10+4,$G36)&lt;=$E36+ROUND(($G36-$E36+1)*N($H36),0)-1),2,1),""))</f>
        <v/>
      </c>
      <c r="N36" s="29" t="str">
        <f aca="false">IF($G36="","",IF(AND($E36&lt;=N$10+6,$G36&gt;=N$10),IF(AND(N($H36)&gt;0,MIN(N$10+4,$G36)&lt;=$E36+ROUND(($G36-$E36+1)*N($H36),0)-1),2,1),""))</f>
        <v/>
      </c>
      <c r="O36" s="29" t="str">
        <f aca="false">IF($G36="","",IF(AND($E36&lt;=O$10+6,$G36&gt;=O$10),IF(AND(N($H36)&gt;0,MIN(O$10+4,$G36)&lt;=$E36+ROUND(($G36-$E36+1)*N($H36),0)-1),2,1),""))</f>
        <v/>
      </c>
      <c r="P36" s="29" t="str">
        <f aca="false">IF($G36="","",IF(AND($E36&lt;=P$10+6,$G36&gt;=P$10),IF(AND(N($H36)&gt;0,MIN(P$10+4,$G36)&lt;=$E36+ROUND(($G36-$E36+1)*N($H36),0)-1),2,1),""))</f>
        <v/>
      </c>
      <c r="Q36" s="29" t="str">
        <f aca="false">IF($G36="","",IF(AND($E36&lt;=Q$10+6,$G36&gt;=Q$10),IF(AND(N($H36)&gt;0,MIN(Q$10+4,$G36)&lt;=$E36+ROUND(($G36-$E36+1)*N($H36),0)-1),2,1),""))</f>
        <v/>
      </c>
      <c r="R36" s="29" t="str">
        <f aca="false">IF($G36="","",IF(AND($E36&lt;=R$10+6,$G36&gt;=R$10),IF(AND(N($H36)&gt;0,MIN(R$10+4,$G36)&lt;=$E36+ROUND(($G36-$E36+1)*N($H36),0)-1),2,1),""))</f>
        <v/>
      </c>
      <c r="S36" s="29" t="str">
        <f aca="false">IF($G36="","",IF(AND($E36&lt;=S$10+6,$G36&gt;=S$10),IF(AND(N($H36)&gt;0,MIN(S$10+4,$G36)&lt;=$E36+ROUND(($G36-$E36+1)*N($H36),0)-1),2,1),""))</f>
        <v/>
      </c>
      <c r="T36" s="29" t="str">
        <f aca="false">IF($G36="","",IF(AND($E36&lt;=T$10+6,$G36&gt;=T$10),IF(AND(N($H36)&gt;0,MIN(T$10+4,$G36)&lt;=$E36+ROUND(($G36-$E36+1)*N($H36),0)-1),2,1),""))</f>
        <v/>
      </c>
      <c r="U36" s="29" t="str">
        <f aca="false">IF($G36="","",IF(AND($E36&lt;=U$10+6,$G36&gt;=U$10),IF(AND(N($H36)&gt;0,MIN(U$10+4,$G36)&lt;=$E36+ROUND(($G36-$E36+1)*N($H36),0)-1),2,1),""))</f>
        <v/>
      </c>
      <c r="V36" s="29" t="str">
        <f aca="false">IF($G36="","",IF(AND($E36&lt;=V$10+6,$G36&gt;=V$10),IF(AND(N($H36)&gt;0,MIN(V$10+4,$G36)&lt;=$E36+ROUND(($G36-$E36+1)*N($H36),0)-1),2,1),""))</f>
        <v/>
      </c>
      <c r="W36" s="29" t="str">
        <f aca="false">IF($G36="","",IF(AND($E36&lt;=W$10+6,$G36&gt;=W$10),IF(AND(N($H36)&gt;0,MIN(W$10+4,$G36)&lt;=$E36+ROUND(($G36-$E36+1)*N($H36),0)-1),2,1),""))</f>
        <v/>
      </c>
      <c r="X36" s="29" t="str">
        <f aca="false">IF($G36="","",IF(AND($E36&lt;=X$10+6,$G36&gt;=X$10),IF(AND(N($H36)&gt;0,MIN(X$10+4,$G36)&lt;=$E36+ROUND(($G36-$E36+1)*N($H36),0)-1),2,1),""))</f>
        <v/>
      </c>
      <c r="Y36" s="29" t="str">
        <f aca="false">IF($G36="","",IF(AND($E36&lt;=Y$10+6,$G36&gt;=Y$10),IF(AND(N($H36)&gt;0,MIN(Y$10+4,$G36)&lt;=$E36+ROUND(($G36-$E36+1)*N($H36),0)-1),2,1),""))</f>
        <v/>
      </c>
      <c r="Z36" s="29" t="str">
        <f aca="false">IF($G36="","",IF(AND($E36&lt;=Z$10+6,$G36&gt;=Z$10),IF(AND(N($H36)&gt;0,MIN(Z$10+4,$G36)&lt;=$E36+ROUND(($G36-$E36+1)*N($H36),0)-1),2,1),""))</f>
        <v/>
      </c>
      <c r="AA36" s="29" t="str">
        <f aca="false">IF($G36="","",IF(AND($E36&lt;=AA$10+6,$G36&gt;=AA$10),IF(AND(N($H36)&gt;0,MIN(AA$10+4,$G36)&lt;=$E36+ROUND(($G36-$E36+1)*N($H36),0)-1),2,1),""))</f>
        <v/>
      </c>
      <c r="AB36" s="29" t="str">
        <f aca="false">IF($G36="","",IF(AND($E36&lt;=AB$10+6,$G36&gt;=AB$10),IF(AND(N($H36)&gt;0,MIN(AB$10+4,$G36)&lt;=$E36+ROUND(($G36-$E36+1)*N($H36),0)-1),2,1),""))</f>
        <v/>
      </c>
      <c r="AC36" s="29" t="str">
        <f aca="false">IF($G36="","",IF(AND($E36&lt;=AC$10+6,$G36&gt;=AC$10),IF(AND(N($H36)&gt;0,MIN(AC$10+4,$G36)&lt;=$E36+ROUND(($G36-$E36+1)*N($H36),0)-1),2,1),""))</f>
        <v/>
      </c>
      <c r="AD36" s="29" t="str">
        <f aca="false">IF($G36="","",IF(AND($E36&lt;=AD$10+6,$G36&gt;=AD$10),IF(AND(N($H36)&gt;0,MIN(AD$10+4,$G36)&lt;=$E36+ROUND(($G36-$E36+1)*N($H36),0)-1),2,1),""))</f>
        <v/>
      </c>
      <c r="AE36" s="29" t="str">
        <f aca="false">IF($G36="","",IF(AND($E36&lt;=AE$10+6,$G36&gt;=AE$10),IF(AND(N($H36)&gt;0,MIN(AE$10+4,$G36)&lt;=$E36+ROUND(($G36-$E36+1)*N($H36),0)-1),2,1),""))</f>
        <v/>
      </c>
      <c r="AF36" s="29" t="str">
        <f aca="false">IF($G36="","",IF(AND($E36&lt;=AF$10+6,$G36&gt;=AF$10),IF(AND(N($H36)&gt;0,MIN(AF$10+4,$G36)&lt;=$E36+ROUND(($G36-$E36+1)*N($H36),0)-1),2,1),""))</f>
        <v/>
      </c>
      <c r="AG36" s="29" t="str">
        <f aca="false">IF($G36="","",IF(AND($E36&lt;=AG$10+6,$G36&gt;=AG$10),IF(AND(N($H36)&gt;0,MIN(AG$10+4,$G36)&lt;=$E36+ROUND(($G36-$E36+1)*N($H36),0)-1),2,1),""))</f>
        <v/>
      </c>
      <c r="AH36" s="29" t="str">
        <f aca="false">IF($G36="","",IF(AND($E36&lt;=AH$10+6,$G36&gt;=AH$10),IF(AND(N($H36)&gt;0,MIN(AH$10+4,$G36)&lt;=$E36+ROUND(($G36-$E36+1)*N($H36),0)-1),2,1),""))</f>
        <v/>
      </c>
      <c r="AI36" s="29" t="str">
        <f aca="false">IF($G36="","",IF(AND($E36&lt;=AI$10+6,$G36&gt;=AI$10),IF(AND(N($H36)&gt;0,MIN(AI$10+4,$G36)&lt;=$E36+ROUND(($G36-$E36+1)*N($H36),0)-1),2,1),""))</f>
        <v/>
      </c>
      <c r="AJ36" s="29" t="str">
        <f aca="false">IF($G36="","",IF(AND($E36&lt;=AJ$10+6,$G36&gt;=AJ$10),IF(AND(N($H36)&gt;0,MIN(AJ$10+4,$G36)&lt;=$E36+ROUND(($G36-$E36+1)*N($H36),0)-1),2,1),""))</f>
        <v/>
      </c>
      <c r="AK36" s="29" t="str">
        <f aca="false">IF($G36="","",IF(AND($E36&lt;=AK$10+6,$G36&gt;=AK$10),IF(AND(N($H36)&gt;0,MIN(AK$10+4,$G36)&lt;=$E36+ROUND(($G36-$E36+1)*N($H36),0)-1),2,1),""))</f>
        <v/>
      </c>
      <c r="AL36" s="29" t="str">
        <f aca="false">IF($G36="","",IF(AND($E36&lt;=AL$10+6,$G36&gt;=AL$10),IF(AND(N($H36)&gt;0,MIN(AL$10+4,$G36)&lt;=$E36+ROUND(($G36-$E36+1)*N($H36),0)-1),2,1),""))</f>
        <v/>
      </c>
      <c r="AM36" s="29" t="str">
        <f aca="false">IF($G36="","",IF(AND($E36&lt;=AM$10+6,$G36&gt;=AM$10),IF(AND(N($H36)&gt;0,MIN(AM$10+4,$G36)&lt;=$E36+ROUND(($G36-$E36+1)*N($H36),0)-1),2,1),""))</f>
        <v/>
      </c>
      <c r="AN36" s="29" t="str">
        <f aca="false">IF($G36="","",IF(AND($E36&lt;=AN$10+6,$G36&gt;=AN$10),IF(AND(N($H36)&gt;0,MIN(AN$10+4,$G36)&lt;=$E36+ROUND(($G36-$E36+1)*N($H36),0)-1),2,1),""))</f>
        <v/>
      </c>
      <c r="AO36" s="29" t="str">
        <f aca="false">IF($G36="","",IF(AND($E36&lt;=AO$10+6,$G36&gt;=AO$10),IF(AND(N($H36)&gt;0,MIN(AO$10+4,$G36)&lt;=$E36+ROUND(($G36-$E36+1)*N($H36),0)-1),2,1),""))</f>
        <v/>
      </c>
      <c r="AP36" s="29" t="str">
        <f aca="false">IF($G36="","",IF(AND($E36&lt;=AP$10+6,$G36&gt;=AP$10),IF(AND(N($H36)&gt;0,MIN(AP$10+4,$G36)&lt;=$E36+ROUND(($G36-$E36+1)*N($H36),0)-1),2,1),""))</f>
        <v/>
      </c>
      <c r="AQ36" s="29" t="str">
        <f aca="false">IF($G36="","",IF(AND($E36&lt;=AQ$10+6,$G36&gt;=AQ$10),IF(AND(N($H36)&gt;0,MIN(AQ$10+4,$G36)&lt;=$E36+ROUND(($G36-$E36+1)*N($H36),0)-1),2,1),""))</f>
        <v/>
      </c>
      <c r="AR36" s="29" t="str">
        <f aca="false">IF($G36="","",IF(AND($E36&lt;=AR$10+6,$G36&gt;=AR$10),IF(AND(N($H36)&gt;0,MIN(AR$10+4,$G36)&lt;=$E36+ROUND(($G36-$E36+1)*N($H36),0)-1),2,1),""))</f>
        <v/>
      </c>
      <c r="AS36" s="29" t="str">
        <f aca="false">IF($G36="","",IF(AND($E36&lt;=AS$10+6,$G36&gt;=AS$10),IF(AND(N($H36)&gt;0,MIN(AS$10+4,$G36)&lt;=$E36+ROUND(($G36-$E36+1)*N($H36),0)-1),2,1),""))</f>
        <v/>
      </c>
      <c r="AT36" s="29" t="str">
        <f aca="false">IF($G36="","",IF(AND($E36&lt;=AT$10+6,$G36&gt;=AT$10),IF(AND(N($H36)&gt;0,MIN(AT$10+4,$G36)&lt;=$E36+ROUND(($G36-$E36+1)*N($H36),0)-1),2,1),""))</f>
        <v/>
      </c>
      <c r="AU36" s="29" t="str">
        <f aca="false">IF($G36="","",IF(AND($E36&lt;=AU$10+6,$G36&gt;=AU$10),IF(AND(N($H36)&gt;0,MIN(AU$10+4,$G36)&lt;=$E36+ROUND(($G36-$E36+1)*N($H36),0)-1),2,1),""))</f>
        <v/>
      </c>
      <c r="AV36" s="29" t="str">
        <f aca="false">IF($G36="","",IF(AND($E36&lt;=AV$10+6,$G36&gt;=AV$10),IF(AND(N($H36)&gt;0,MIN(AV$10+4,$G36)&lt;=$E36+ROUND(($G36-$E36+1)*N($H36),0)-1),2,1),""))</f>
        <v/>
      </c>
      <c r="AW36" s="29" t="str">
        <f aca="false">IF($G36="","",IF(AND($E36&lt;=AW$10+6,$G36&gt;=AW$10),IF(AND(N($H36)&gt;0,MIN(AW$10+4,$G36)&lt;=$E36+ROUND(($G36-$E36+1)*N($H36),0)-1),2,1),""))</f>
        <v/>
      </c>
      <c r="AX36" s="29" t="str">
        <f aca="false">IF($G36="","",IF(AND($E36&lt;=AX$10+6,$G36&gt;=AX$10),IF(AND(N($H36)&gt;0,MIN(AX$10+4,$G36)&lt;=$E36+ROUND(($G36-$E36+1)*N($H36),0)-1),2,1),""))</f>
        <v/>
      </c>
    </row>
    <row r="37" customFormat="false" ht="15" hidden="false" customHeight="false" outlineLevel="0" collapsed="false">
      <c r="A37" s="3"/>
      <c r="B37" s="3"/>
      <c r="C37" s="3"/>
      <c r="D37" s="24"/>
      <c r="E37" s="25"/>
      <c r="F37" s="24"/>
      <c r="G37" s="26" t="str">
        <f aca="false">IF(OR(E37="",F37=""),"",WORKDAY(E37-1,F37,'Jours non travaillés'!$A$5:$A$34))</f>
        <v/>
      </c>
      <c r="H37" s="27"/>
      <c r="I37" s="28" t="str">
        <f aca="false">IF(G37="","",IF($B$5&lt;E37,0,IF($B$5&gt;=G37,1,NETWORKDAYS(E37,$B$5,'Jours non travaillés'!$A$5:$A$34)/F37)))</f>
        <v/>
      </c>
      <c r="J37" s="5" t="str">
        <f aca="false">IF(G37="","",IF(N(H37)&gt;=1,"Terminé",IF($B$5&lt;E37,"À venir",IF(N(H37)&lt;I37-$B$6,"En retard","En cours"))))</f>
        <v/>
      </c>
      <c r="K37" s="29" t="str">
        <f aca="false">IF($G37="","",IF(AND($E37&lt;=K$10+6,$G37&gt;=K$10),IF(AND(N($H37)&gt;0,MIN(K$10+4,$G37)&lt;=$E37+ROUND(($G37-$E37+1)*N($H37),0)-1),2,1),""))</f>
        <v/>
      </c>
      <c r="L37" s="29" t="str">
        <f aca="false">IF($G37="","",IF(AND($E37&lt;=L$10+6,$G37&gt;=L$10),IF(AND(N($H37)&gt;0,MIN(L$10+4,$G37)&lt;=$E37+ROUND(($G37-$E37+1)*N($H37),0)-1),2,1),""))</f>
        <v/>
      </c>
      <c r="M37" s="29" t="str">
        <f aca="false">IF($G37="","",IF(AND($E37&lt;=M$10+6,$G37&gt;=M$10),IF(AND(N($H37)&gt;0,MIN(M$10+4,$G37)&lt;=$E37+ROUND(($G37-$E37+1)*N($H37),0)-1),2,1),""))</f>
        <v/>
      </c>
      <c r="N37" s="29" t="str">
        <f aca="false">IF($G37="","",IF(AND($E37&lt;=N$10+6,$G37&gt;=N$10),IF(AND(N($H37)&gt;0,MIN(N$10+4,$G37)&lt;=$E37+ROUND(($G37-$E37+1)*N($H37),0)-1),2,1),""))</f>
        <v/>
      </c>
      <c r="O37" s="29" t="str">
        <f aca="false">IF($G37="","",IF(AND($E37&lt;=O$10+6,$G37&gt;=O$10),IF(AND(N($H37)&gt;0,MIN(O$10+4,$G37)&lt;=$E37+ROUND(($G37-$E37+1)*N($H37),0)-1),2,1),""))</f>
        <v/>
      </c>
      <c r="P37" s="29" t="str">
        <f aca="false">IF($G37="","",IF(AND($E37&lt;=P$10+6,$G37&gt;=P$10),IF(AND(N($H37)&gt;0,MIN(P$10+4,$G37)&lt;=$E37+ROUND(($G37-$E37+1)*N($H37),0)-1),2,1),""))</f>
        <v/>
      </c>
      <c r="Q37" s="29" t="str">
        <f aca="false">IF($G37="","",IF(AND($E37&lt;=Q$10+6,$G37&gt;=Q$10),IF(AND(N($H37)&gt;0,MIN(Q$10+4,$G37)&lt;=$E37+ROUND(($G37-$E37+1)*N($H37),0)-1),2,1),""))</f>
        <v/>
      </c>
      <c r="R37" s="29" t="str">
        <f aca="false">IF($G37="","",IF(AND($E37&lt;=R$10+6,$G37&gt;=R$10),IF(AND(N($H37)&gt;0,MIN(R$10+4,$G37)&lt;=$E37+ROUND(($G37-$E37+1)*N($H37),0)-1),2,1),""))</f>
        <v/>
      </c>
      <c r="S37" s="29" t="str">
        <f aca="false">IF($G37="","",IF(AND($E37&lt;=S$10+6,$G37&gt;=S$10),IF(AND(N($H37)&gt;0,MIN(S$10+4,$G37)&lt;=$E37+ROUND(($G37-$E37+1)*N($H37),0)-1),2,1),""))</f>
        <v/>
      </c>
      <c r="T37" s="29" t="str">
        <f aca="false">IF($G37="","",IF(AND($E37&lt;=T$10+6,$G37&gt;=T$10),IF(AND(N($H37)&gt;0,MIN(T$10+4,$G37)&lt;=$E37+ROUND(($G37-$E37+1)*N($H37),0)-1),2,1),""))</f>
        <v/>
      </c>
      <c r="U37" s="29" t="str">
        <f aca="false">IF($G37="","",IF(AND($E37&lt;=U$10+6,$G37&gt;=U$10),IF(AND(N($H37)&gt;0,MIN(U$10+4,$G37)&lt;=$E37+ROUND(($G37-$E37+1)*N($H37),0)-1),2,1),""))</f>
        <v/>
      </c>
      <c r="V37" s="29" t="str">
        <f aca="false">IF($G37="","",IF(AND($E37&lt;=V$10+6,$G37&gt;=V$10),IF(AND(N($H37)&gt;0,MIN(V$10+4,$G37)&lt;=$E37+ROUND(($G37-$E37+1)*N($H37),0)-1),2,1),""))</f>
        <v/>
      </c>
      <c r="W37" s="29" t="str">
        <f aca="false">IF($G37="","",IF(AND($E37&lt;=W$10+6,$G37&gt;=W$10),IF(AND(N($H37)&gt;0,MIN(W$10+4,$G37)&lt;=$E37+ROUND(($G37-$E37+1)*N($H37),0)-1),2,1),""))</f>
        <v/>
      </c>
      <c r="X37" s="29" t="str">
        <f aca="false">IF($G37="","",IF(AND($E37&lt;=X$10+6,$G37&gt;=X$10),IF(AND(N($H37)&gt;0,MIN(X$10+4,$G37)&lt;=$E37+ROUND(($G37-$E37+1)*N($H37),0)-1),2,1),""))</f>
        <v/>
      </c>
      <c r="Y37" s="29" t="str">
        <f aca="false">IF($G37="","",IF(AND($E37&lt;=Y$10+6,$G37&gt;=Y$10),IF(AND(N($H37)&gt;0,MIN(Y$10+4,$G37)&lt;=$E37+ROUND(($G37-$E37+1)*N($H37),0)-1),2,1),""))</f>
        <v/>
      </c>
      <c r="Z37" s="29" t="str">
        <f aca="false">IF($G37="","",IF(AND($E37&lt;=Z$10+6,$G37&gt;=Z$10),IF(AND(N($H37)&gt;0,MIN(Z$10+4,$G37)&lt;=$E37+ROUND(($G37-$E37+1)*N($H37),0)-1),2,1),""))</f>
        <v/>
      </c>
      <c r="AA37" s="29" t="str">
        <f aca="false">IF($G37="","",IF(AND($E37&lt;=AA$10+6,$G37&gt;=AA$10),IF(AND(N($H37)&gt;0,MIN(AA$10+4,$G37)&lt;=$E37+ROUND(($G37-$E37+1)*N($H37),0)-1),2,1),""))</f>
        <v/>
      </c>
      <c r="AB37" s="29" t="str">
        <f aca="false">IF($G37="","",IF(AND($E37&lt;=AB$10+6,$G37&gt;=AB$10),IF(AND(N($H37)&gt;0,MIN(AB$10+4,$G37)&lt;=$E37+ROUND(($G37-$E37+1)*N($H37),0)-1),2,1),""))</f>
        <v/>
      </c>
      <c r="AC37" s="29" t="str">
        <f aca="false">IF($G37="","",IF(AND($E37&lt;=AC$10+6,$G37&gt;=AC$10),IF(AND(N($H37)&gt;0,MIN(AC$10+4,$G37)&lt;=$E37+ROUND(($G37-$E37+1)*N($H37),0)-1),2,1),""))</f>
        <v/>
      </c>
      <c r="AD37" s="29" t="str">
        <f aca="false">IF($G37="","",IF(AND($E37&lt;=AD$10+6,$G37&gt;=AD$10),IF(AND(N($H37)&gt;0,MIN(AD$10+4,$G37)&lt;=$E37+ROUND(($G37-$E37+1)*N($H37),0)-1),2,1),""))</f>
        <v/>
      </c>
      <c r="AE37" s="29" t="str">
        <f aca="false">IF($G37="","",IF(AND($E37&lt;=AE$10+6,$G37&gt;=AE$10),IF(AND(N($H37)&gt;0,MIN(AE$10+4,$G37)&lt;=$E37+ROUND(($G37-$E37+1)*N($H37),0)-1),2,1),""))</f>
        <v/>
      </c>
      <c r="AF37" s="29" t="str">
        <f aca="false">IF($G37="","",IF(AND($E37&lt;=AF$10+6,$G37&gt;=AF$10),IF(AND(N($H37)&gt;0,MIN(AF$10+4,$G37)&lt;=$E37+ROUND(($G37-$E37+1)*N($H37),0)-1),2,1),""))</f>
        <v/>
      </c>
      <c r="AG37" s="29" t="str">
        <f aca="false">IF($G37="","",IF(AND($E37&lt;=AG$10+6,$G37&gt;=AG$10),IF(AND(N($H37)&gt;0,MIN(AG$10+4,$G37)&lt;=$E37+ROUND(($G37-$E37+1)*N($H37),0)-1),2,1),""))</f>
        <v/>
      </c>
      <c r="AH37" s="29" t="str">
        <f aca="false">IF($G37="","",IF(AND($E37&lt;=AH$10+6,$G37&gt;=AH$10),IF(AND(N($H37)&gt;0,MIN(AH$10+4,$G37)&lt;=$E37+ROUND(($G37-$E37+1)*N($H37),0)-1),2,1),""))</f>
        <v/>
      </c>
      <c r="AI37" s="29" t="str">
        <f aca="false">IF($G37="","",IF(AND($E37&lt;=AI$10+6,$G37&gt;=AI$10),IF(AND(N($H37)&gt;0,MIN(AI$10+4,$G37)&lt;=$E37+ROUND(($G37-$E37+1)*N($H37),0)-1),2,1),""))</f>
        <v/>
      </c>
      <c r="AJ37" s="29" t="str">
        <f aca="false">IF($G37="","",IF(AND($E37&lt;=AJ$10+6,$G37&gt;=AJ$10),IF(AND(N($H37)&gt;0,MIN(AJ$10+4,$G37)&lt;=$E37+ROUND(($G37-$E37+1)*N($H37),0)-1),2,1),""))</f>
        <v/>
      </c>
      <c r="AK37" s="29" t="str">
        <f aca="false">IF($G37="","",IF(AND($E37&lt;=AK$10+6,$G37&gt;=AK$10),IF(AND(N($H37)&gt;0,MIN(AK$10+4,$G37)&lt;=$E37+ROUND(($G37-$E37+1)*N($H37),0)-1),2,1),""))</f>
        <v/>
      </c>
      <c r="AL37" s="29" t="str">
        <f aca="false">IF($G37="","",IF(AND($E37&lt;=AL$10+6,$G37&gt;=AL$10),IF(AND(N($H37)&gt;0,MIN(AL$10+4,$G37)&lt;=$E37+ROUND(($G37-$E37+1)*N($H37),0)-1),2,1),""))</f>
        <v/>
      </c>
      <c r="AM37" s="29" t="str">
        <f aca="false">IF($G37="","",IF(AND($E37&lt;=AM$10+6,$G37&gt;=AM$10),IF(AND(N($H37)&gt;0,MIN(AM$10+4,$G37)&lt;=$E37+ROUND(($G37-$E37+1)*N($H37),0)-1),2,1),""))</f>
        <v/>
      </c>
      <c r="AN37" s="29" t="str">
        <f aca="false">IF($G37="","",IF(AND($E37&lt;=AN$10+6,$G37&gt;=AN$10),IF(AND(N($H37)&gt;0,MIN(AN$10+4,$G37)&lt;=$E37+ROUND(($G37-$E37+1)*N($H37),0)-1),2,1),""))</f>
        <v/>
      </c>
      <c r="AO37" s="29" t="str">
        <f aca="false">IF($G37="","",IF(AND($E37&lt;=AO$10+6,$G37&gt;=AO$10),IF(AND(N($H37)&gt;0,MIN(AO$10+4,$G37)&lt;=$E37+ROUND(($G37-$E37+1)*N($H37),0)-1),2,1),""))</f>
        <v/>
      </c>
      <c r="AP37" s="29" t="str">
        <f aca="false">IF($G37="","",IF(AND($E37&lt;=AP$10+6,$G37&gt;=AP$10),IF(AND(N($H37)&gt;0,MIN(AP$10+4,$G37)&lt;=$E37+ROUND(($G37-$E37+1)*N($H37),0)-1),2,1),""))</f>
        <v/>
      </c>
      <c r="AQ37" s="29" t="str">
        <f aca="false">IF($G37="","",IF(AND($E37&lt;=AQ$10+6,$G37&gt;=AQ$10),IF(AND(N($H37)&gt;0,MIN(AQ$10+4,$G37)&lt;=$E37+ROUND(($G37-$E37+1)*N($H37),0)-1),2,1),""))</f>
        <v/>
      </c>
      <c r="AR37" s="29" t="str">
        <f aca="false">IF($G37="","",IF(AND($E37&lt;=AR$10+6,$G37&gt;=AR$10),IF(AND(N($H37)&gt;0,MIN(AR$10+4,$G37)&lt;=$E37+ROUND(($G37-$E37+1)*N($H37),0)-1),2,1),""))</f>
        <v/>
      </c>
      <c r="AS37" s="29" t="str">
        <f aca="false">IF($G37="","",IF(AND($E37&lt;=AS$10+6,$G37&gt;=AS$10),IF(AND(N($H37)&gt;0,MIN(AS$10+4,$G37)&lt;=$E37+ROUND(($G37-$E37+1)*N($H37),0)-1),2,1),""))</f>
        <v/>
      </c>
      <c r="AT37" s="29" t="str">
        <f aca="false">IF($G37="","",IF(AND($E37&lt;=AT$10+6,$G37&gt;=AT$10),IF(AND(N($H37)&gt;0,MIN(AT$10+4,$G37)&lt;=$E37+ROUND(($G37-$E37+1)*N($H37),0)-1),2,1),""))</f>
        <v/>
      </c>
      <c r="AU37" s="29" t="str">
        <f aca="false">IF($G37="","",IF(AND($E37&lt;=AU$10+6,$G37&gt;=AU$10),IF(AND(N($H37)&gt;0,MIN(AU$10+4,$G37)&lt;=$E37+ROUND(($G37-$E37+1)*N($H37),0)-1),2,1),""))</f>
        <v/>
      </c>
      <c r="AV37" s="29" t="str">
        <f aca="false">IF($G37="","",IF(AND($E37&lt;=AV$10+6,$G37&gt;=AV$10),IF(AND(N($H37)&gt;0,MIN(AV$10+4,$G37)&lt;=$E37+ROUND(($G37-$E37+1)*N($H37),0)-1),2,1),""))</f>
        <v/>
      </c>
      <c r="AW37" s="29" t="str">
        <f aca="false">IF($G37="","",IF(AND($E37&lt;=AW$10+6,$G37&gt;=AW$10),IF(AND(N($H37)&gt;0,MIN(AW$10+4,$G37)&lt;=$E37+ROUND(($G37-$E37+1)*N($H37),0)-1),2,1),""))</f>
        <v/>
      </c>
      <c r="AX37" s="29" t="str">
        <f aca="false">IF($G37="","",IF(AND($E37&lt;=AX$10+6,$G37&gt;=AX$10),IF(AND(N($H37)&gt;0,MIN(AX$10+4,$G37)&lt;=$E37+ROUND(($G37-$E37+1)*N($H37),0)-1),2,1),""))</f>
        <v/>
      </c>
    </row>
    <row r="38" customFormat="false" ht="15" hidden="false" customHeight="false" outlineLevel="0" collapsed="false">
      <c r="A38" s="3"/>
      <c r="B38" s="3"/>
      <c r="C38" s="3"/>
      <c r="D38" s="24"/>
      <c r="E38" s="25"/>
      <c r="F38" s="24"/>
      <c r="G38" s="26" t="str">
        <f aca="false">IF(OR(E38="",F38=""),"",WORKDAY(E38-1,F38,'Jours non travaillés'!$A$5:$A$34))</f>
        <v/>
      </c>
      <c r="H38" s="27"/>
      <c r="I38" s="28" t="str">
        <f aca="false">IF(G38="","",IF($B$5&lt;E38,0,IF($B$5&gt;=G38,1,NETWORKDAYS(E38,$B$5,'Jours non travaillés'!$A$5:$A$34)/F38)))</f>
        <v/>
      </c>
      <c r="J38" s="5" t="str">
        <f aca="false">IF(G38="","",IF(N(H38)&gt;=1,"Terminé",IF($B$5&lt;E38,"À venir",IF(N(H38)&lt;I38-$B$6,"En retard","En cours"))))</f>
        <v/>
      </c>
      <c r="K38" s="29" t="str">
        <f aca="false">IF($G38="","",IF(AND($E38&lt;=K$10+6,$G38&gt;=K$10),IF(AND(N($H38)&gt;0,MIN(K$10+4,$G38)&lt;=$E38+ROUND(($G38-$E38+1)*N($H38),0)-1),2,1),""))</f>
        <v/>
      </c>
      <c r="L38" s="29" t="str">
        <f aca="false">IF($G38="","",IF(AND($E38&lt;=L$10+6,$G38&gt;=L$10),IF(AND(N($H38)&gt;0,MIN(L$10+4,$G38)&lt;=$E38+ROUND(($G38-$E38+1)*N($H38),0)-1),2,1),""))</f>
        <v/>
      </c>
      <c r="M38" s="29" t="str">
        <f aca="false">IF($G38="","",IF(AND($E38&lt;=M$10+6,$G38&gt;=M$10),IF(AND(N($H38)&gt;0,MIN(M$10+4,$G38)&lt;=$E38+ROUND(($G38-$E38+1)*N($H38),0)-1),2,1),""))</f>
        <v/>
      </c>
      <c r="N38" s="29" t="str">
        <f aca="false">IF($G38="","",IF(AND($E38&lt;=N$10+6,$G38&gt;=N$10),IF(AND(N($H38)&gt;0,MIN(N$10+4,$G38)&lt;=$E38+ROUND(($G38-$E38+1)*N($H38),0)-1),2,1),""))</f>
        <v/>
      </c>
      <c r="O38" s="29" t="str">
        <f aca="false">IF($G38="","",IF(AND($E38&lt;=O$10+6,$G38&gt;=O$10),IF(AND(N($H38)&gt;0,MIN(O$10+4,$G38)&lt;=$E38+ROUND(($G38-$E38+1)*N($H38),0)-1),2,1),""))</f>
        <v/>
      </c>
      <c r="P38" s="29" t="str">
        <f aca="false">IF($G38="","",IF(AND($E38&lt;=P$10+6,$G38&gt;=P$10),IF(AND(N($H38)&gt;0,MIN(P$10+4,$G38)&lt;=$E38+ROUND(($G38-$E38+1)*N($H38),0)-1),2,1),""))</f>
        <v/>
      </c>
      <c r="Q38" s="29" t="str">
        <f aca="false">IF($G38="","",IF(AND($E38&lt;=Q$10+6,$G38&gt;=Q$10),IF(AND(N($H38)&gt;0,MIN(Q$10+4,$G38)&lt;=$E38+ROUND(($G38-$E38+1)*N($H38),0)-1),2,1),""))</f>
        <v/>
      </c>
      <c r="R38" s="29" t="str">
        <f aca="false">IF($G38="","",IF(AND($E38&lt;=R$10+6,$G38&gt;=R$10),IF(AND(N($H38)&gt;0,MIN(R$10+4,$G38)&lt;=$E38+ROUND(($G38-$E38+1)*N($H38),0)-1),2,1),""))</f>
        <v/>
      </c>
      <c r="S38" s="29" t="str">
        <f aca="false">IF($G38="","",IF(AND($E38&lt;=S$10+6,$G38&gt;=S$10),IF(AND(N($H38)&gt;0,MIN(S$10+4,$G38)&lt;=$E38+ROUND(($G38-$E38+1)*N($H38),0)-1),2,1),""))</f>
        <v/>
      </c>
      <c r="T38" s="29" t="str">
        <f aca="false">IF($G38="","",IF(AND($E38&lt;=T$10+6,$G38&gt;=T$10),IF(AND(N($H38)&gt;0,MIN(T$10+4,$G38)&lt;=$E38+ROUND(($G38-$E38+1)*N($H38),0)-1),2,1),""))</f>
        <v/>
      </c>
      <c r="U38" s="29" t="str">
        <f aca="false">IF($G38="","",IF(AND($E38&lt;=U$10+6,$G38&gt;=U$10),IF(AND(N($H38)&gt;0,MIN(U$10+4,$G38)&lt;=$E38+ROUND(($G38-$E38+1)*N($H38),0)-1),2,1),""))</f>
        <v/>
      </c>
      <c r="V38" s="29" t="str">
        <f aca="false">IF($G38="","",IF(AND($E38&lt;=V$10+6,$G38&gt;=V$10),IF(AND(N($H38)&gt;0,MIN(V$10+4,$G38)&lt;=$E38+ROUND(($G38-$E38+1)*N($H38),0)-1),2,1),""))</f>
        <v/>
      </c>
      <c r="W38" s="29" t="str">
        <f aca="false">IF($G38="","",IF(AND($E38&lt;=W$10+6,$G38&gt;=W$10),IF(AND(N($H38)&gt;0,MIN(W$10+4,$G38)&lt;=$E38+ROUND(($G38-$E38+1)*N($H38),0)-1),2,1),""))</f>
        <v/>
      </c>
      <c r="X38" s="29" t="str">
        <f aca="false">IF($G38="","",IF(AND($E38&lt;=X$10+6,$G38&gt;=X$10),IF(AND(N($H38)&gt;0,MIN(X$10+4,$G38)&lt;=$E38+ROUND(($G38-$E38+1)*N($H38),0)-1),2,1),""))</f>
        <v/>
      </c>
      <c r="Y38" s="29" t="str">
        <f aca="false">IF($G38="","",IF(AND($E38&lt;=Y$10+6,$G38&gt;=Y$10),IF(AND(N($H38)&gt;0,MIN(Y$10+4,$G38)&lt;=$E38+ROUND(($G38-$E38+1)*N($H38),0)-1),2,1),""))</f>
        <v/>
      </c>
      <c r="Z38" s="29" t="str">
        <f aca="false">IF($G38="","",IF(AND($E38&lt;=Z$10+6,$G38&gt;=Z$10),IF(AND(N($H38)&gt;0,MIN(Z$10+4,$G38)&lt;=$E38+ROUND(($G38-$E38+1)*N($H38),0)-1),2,1),""))</f>
        <v/>
      </c>
      <c r="AA38" s="29" t="str">
        <f aca="false">IF($G38="","",IF(AND($E38&lt;=AA$10+6,$G38&gt;=AA$10),IF(AND(N($H38)&gt;0,MIN(AA$10+4,$G38)&lt;=$E38+ROUND(($G38-$E38+1)*N($H38),0)-1),2,1),""))</f>
        <v/>
      </c>
      <c r="AB38" s="29" t="str">
        <f aca="false">IF($G38="","",IF(AND($E38&lt;=AB$10+6,$G38&gt;=AB$10),IF(AND(N($H38)&gt;0,MIN(AB$10+4,$G38)&lt;=$E38+ROUND(($G38-$E38+1)*N($H38),0)-1),2,1),""))</f>
        <v/>
      </c>
      <c r="AC38" s="29" t="str">
        <f aca="false">IF($G38="","",IF(AND($E38&lt;=AC$10+6,$G38&gt;=AC$10),IF(AND(N($H38)&gt;0,MIN(AC$10+4,$G38)&lt;=$E38+ROUND(($G38-$E38+1)*N($H38),0)-1),2,1),""))</f>
        <v/>
      </c>
      <c r="AD38" s="29" t="str">
        <f aca="false">IF($G38="","",IF(AND($E38&lt;=AD$10+6,$G38&gt;=AD$10),IF(AND(N($H38)&gt;0,MIN(AD$10+4,$G38)&lt;=$E38+ROUND(($G38-$E38+1)*N($H38),0)-1),2,1),""))</f>
        <v/>
      </c>
      <c r="AE38" s="29" t="str">
        <f aca="false">IF($G38="","",IF(AND($E38&lt;=AE$10+6,$G38&gt;=AE$10),IF(AND(N($H38)&gt;0,MIN(AE$10+4,$G38)&lt;=$E38+ROUND(($G38-$E38+1)*N($H38),0)-1),2,1),""))</f>
        <v/>
      </c>
      <c r="AF38" s="29" t="str">
        <f aca="false">IF($G38="","",IF(AND($E38&lt;=AF$10+6,$G38&gt;=AF$10),IF(AND(N($H38)&gt;0,MIN(AF$10+4,$G38)&lt;=$E38+ROUND(($G38-$E38+1)*N($H38),0)-1),2,1),""))</f>
        <v/>
      </c>
      <c r="AG38" s="29" t="str">
        <f aca="false">IF($G38="","",IF(AND($E38&lt;=AG$10+6,$G38&gt;=AG$10),IF(AND(N($H38)&gt;0,MIN(AG$10+4,$G38)&lt;=$E38+ROUND(($G38-$E38+1)*N($H38),0)-1),2,1),""))</f>
        <v/>
      </c>
      <c r="AH38" s="29" t="str">
        <f aca="false">IF($G38="","",IF(AND($E38&lt;=AH$10+6,$G38&gt;=AH$10),IF(AND(N($H38)&gt;0,MIN(AH$10+4,$G38)&lt;=$E38+ROUND(($G38-$E38+1)*N($H38),0)-1),2,1),""))</f>
        <v/>
      </c>
      <c r="AI38" s="29" t="str">
        <f aca="false">IF($G38="","",IF(AND($E38&lt;=AI$10+6,$G38&gt;=AI$10),IF(AND(N($H38)&gt;0,MIN(AI$10+4,$G38)&lt;=$E38+ROUND(($G38-$E38+1)*N($H38),0)-1),2,1),""))</f>
        <v/>
      </c>
      <c r="AJ38" s="29" t="str">
        <f aca="false">IF($G38="","",IF(AND($E38&lt;=AJ$10+6,$G38&gt;=AJ$10),IF(AND(N($H38)&gt;0,MIN(AJ$10+4,$G38)&lt;=$E38+ROUND(($G38-$E38+1)*N($H38),0)-1),2,1),""))</f>
        <v/>
      </c>
      <c r="AK38" s="29" t="str">
        <f aca="false">IF($G38="","",IF(AND($E38&lt;=AK$10+6,$G38&gt;=AK$10),IF(AND(N($H38)&gt;0,MIN(AK$10+4,$G38)&lt;=$E38+ROUND(($G38-$E38+1)*N($H38),0)-1),2,1),""))</f>
        <v/>
      </c>
      <c r="AL38" s="29" t="str">
        <f aca="false">IF($G38="","",IF(AND($E38&lt;=AL$10+6,$G38&gt;=AL$10),IF(AND(N($H38)&gt;0,MIN(AL$10+4,$G38)&lt;=$E38+ROUND(($G38-$E38+1)*N($H38),0)-1),2,1),""))</f>
        <v/>
      </c>
      <c r="AM38" s="29" t="str">
        <f aca="false">IF($G38="","",IF(AND($E38&lt;=AM$10+6,$G38&gt;=AM$10),IF(AND(N($H38)&gt;0,MIN(AM$10+4,$G38)&lt;=$E38+ROUND(($G38-$E38+1)*N($H38),0)-1),2,1),""))</f>
        <v/>
      </c>
      <c r="AN38" s="29" t="str">
        <f aca="false">IF($G38="","",IF(AND($E38&lt;=AN$10+6,$G38&gt;=AN$10),IF(AND(N($H38)&gt;0,MIN(AN$10+4,$G38)&lt;=$E38+ROUND(($G38-$E38+1)*N($H38),0)-1),2,1),""))</f>
        <v/>
      </c>
      <c r="AO38" s="29" t="str">
        <f aca="false">IF($G38="","",IF(AND($E38&lt;=AO$10+6,$G38&gt;=AO$10),IF(AND(N($H38)&gt;0,MIN(AO$10+4,$G38)&lt;=$E38+ROUND(($G38-$E38+1)*N($H38),0)-1),2,1),""))</f>
        <v/>
      </c>
      <c r="AP38" s="29" t="str">
        <f aca="false">IF($G38="","",IF(AND($E38&lt;=AP$10+6,$G38&gt;=AP$10),IF(AND(N($H38)&gt;0,MIN(AP$10+4,$G38)&lt;=$E38+ROUND(($G38-$E38+1)*N($H38),0)-1),2,1),""))</f>
        <v/>
      </c>
      <c r="AQ38" s="29" t="str">
        <f aca="false">IF($G38="","",IF(AND($E38&lt;=AQ$10+6,$G38&gt;=AQ$10),IF(AND(N($H38)&gt;0,MIN(AQ$10+4,$G38)&lt;=$E38+ROUND(($G38-$E38+1)*N($H38),0)-1),2,1),""))</f>
        <v/>
      </c>
      <c r="AR38" s="29" t="str">
        <f aca="false">IF($G38="","",IF(AND($E38&lt;=AR$10+6,$G38&gt;=AR$10),IF(AND(N($H38)&gt;0,MIN(AR$10+4,$G38)&lt;=$E38+ROUND(($G38-$E38+1)*N($H38),0)-1),2,1),""))</f>
        <v/>
      </c>
      <c r="AS38" s="29" t="str">
        <f aca="false">IF($G38="","",IF(AND($E38&lt;=AS$10+6,$G38&gt;=AS$10),IF(AND(N($H38)&gt;0,MIN(AS$10+4,$G38)&lt;=$E38+ROUND(($G38-$E38+1)*N($H38),0)-1),2,1),""))</f>
        <v/>
      </c>
      <c r="AT38" s="29" t="str">
        <f aca="false">IF($G38="","",IF(AND($E38&lt;=AT$10+6,$G38&gt;=AT$10),IF(AND(N($H38)&gt;0,MIN(AT$10+4,$G38)&lt;=$E38+ROUND(($G38-$E38+1)*N($H38),0)-1),2,1),""))</f>
        <v/>
      </c>
      <c r="AU38" s="29" t="str">
        <f aca="false">IF($G38="","",IF(AND($E38&lt;=AU$10+6,$G38&gt;=AU$10),IF(AND(N($H38)&gt;0,MIN(AU$10+4,$G38)&lt;=$E38+ROUND(($G38-$E38+1)*N($H38),0)-1),2,1),""))</f>
        <v/>
      </c>
      <c r="AV38" s="29" t="str">
        <f aca="false">IF($G38="","",IF(AND($E38&lt;=AV$10+6,$G38&gt;=AV$10),IF(AND(N($H38)&gt;0,MIN(AV$10+4,$G38)&lt;=$E38+ROUND(($G38-$E38+1)*N($H38),0)-1),2,1),""))</f>
        <v/>
      </c>
      <c r="AW38" s="29" t="str">
        <f aca="false">IF($G38="","",IF(AND($E38&lt;=AW$10+6,$G38&gt;=AW$10),IF(AND(N($H38)&gt;0,MIN(AW$10+4,$G38)&lt;=$E38+ROUND(($G38-$E38+1)*N($H38),0)-1),2,1),""))</f>
        <v/>
      </c>
      <c r="AX38" s="29" t="str">
        <f aca="false">IF($G38="","",IF(AND($E38&lt;=AX$10+6,$G38&gt;=AX$10),IF(AND(N($H38)&gt;0,MIN(AX$10+4,$G38)&lt;=$E38+ROUND(($G38-$E38+1)*N($H38),0)-1),2,1),""))</f>
        <v/>
      </c>
    </row>
    <row r="39" customFormat="false" ht="15" hidden="false" customHeight="false" outlineLevel="0" collapsed="false">
      <c r="A39" s="3"/>
      <c r="B39" s="3"/>
      <c r="C39" s="3"/>
      <c r="D39" s="24"/>
      <c r="E39" s="25"/>
      <c r="F39" s="24"/>
      <c r="G39" s="26" t="str">
        <f aca="false">IF(OR(E39="",F39=""),"",WORKDAY(E39-1,F39,'Jours non travaillés'!$A$5:$A$34))</f>
        <v/>
      </c>
      <c r="H39" s="27"/>
      <c r="I39" s="28" t="str">
        <f aca="false">IF(G39="","",IF($B$5&lt;E39,0,IF($B$5&gt;=G39,1,NETWORKDAYS(E39,$B$5,'Jours non travaillés'!$A$5:$A$34)/F39)))</f>
        <v/>
      </c>
      <c r="J39" s="5" t="str">
        <f aca="false">IF(G39="","",IF(N(H39)&gt;=1,"Terminé",IF($B$5&lt;E39,"À venir",IF(N(H39)&lt;I39-$B$6,"En retard","En cours"))))</f>
        <v/>
      </c>
      <c r="K39" s="29" t="str">
        <f aca="false">IF($G39="","",IF(AND($E39&lt;=K$10+6,$G39&gt;=K$10),IF(AND(N($H39)&gt;0,MIN(K$10+4,$G39)&lt;=$E39+ROUND(($G39-$E39+1)*N($H39),0)-1),2,1),""))</f>
        <v/>
      </c>
      <c r="L39" s="29" t="str">
        <f aca="false">IF($G39="","",IF(AND($E39&lt;=L$10+6,$G39&gt;=L$10),IF(AND(N($H39)&gt;0,MIN(L$10+4,$G39)&lt;=$E39+ROUND(($G39-$E39+1)*N($H39),0)-1),2,1),""))</f>
        <v/>
      </c>
      <c r="M39" s="29" t="str">
        <f aca="false">IF($G39="","",IF(AND($E39&lt;=M$10+6,$G39&gt;=M$10),IF(AND(N($H39)&gt;0,MIN(M$10+4,$G39)&lt;=$E39+ROUND(($G39-$E39+1)*N($H39),0)-1),2,1),""))</f>
        <v/>
      </c>
      <c r="N39" s="29" t="str">
        <f aca="false">IF($G39="","",IF(AND($E39&lt;=N$10+6,$G39&gt;=N$10),IF(AND(N($H39)&gt;0,MIN(N$10+4,$G39)&lt;=$E39+ROUND(($G39-$E39+1)*N($H39),0)-1),2,1),""))</f>
        <v/>
      </c>
      <c r="O39" s="29" t="str">
        <f aca="false">IF($G39="","",IF(AND($E39&lt;=O$10+6,$G39&gt;=O$10),IF(AND(N($H39)&gt;0,MIN(O$10+4,$G39)&lt;=$E39+ROUND(($G39-$E39+1)*N($H39),0)-1),2,1),""))</f>
        <v/>
      </c>
      <c r="P39" s="29" t="str">
        <f aca="false">IF($G39="","",IF(AND($E39&lt;=P$10+6,$G39&gt;=P$10),IF(AND(N($H39)&gt;0,MIN(P$10+4,$G39)&lt;=$E39+ROUND(($G39-$E39+1)*N($H39),0)-1),2,1),""))</f>
        <v/>
      </c>
      <c r="Q39" s="29" t="str">
        <f aca="false">IF($G39="","",IF(AND($E39&lt;=Q$10+6,$G39&gt;=Q$10),IF(AND(N($H39)&gt;0,MIN(Q$10+4,$G39)&lt;=$E39+ROUND(($G39-$E39+1)*N($H39),0)-1),2,1),""))</f>
        <v/>
      </c>
      <c r="R39" s="29" t="str">
        <f aca="false">IF($G39="","",IF(AND($E39&lt;=R$10+6,$G39&gt;=R$10),IF(AND(N($H39)&gt;0,MIN(R$10+4,$G39)&lt;=$E39+ROUND(($G39-$E39+1)*N($H39),0)-1),2,1),""))</f>
        <v/>
      </c>
      <c r="S39" s="29" t="str">
        <f aca="false">IF($G39="","",IF(AND($E39&lt;=S$10+6,$G39&gt;=S$10),IF(AND(N($H39)&gt;0,MIN(S$10+4,$G39)&lt;=$E39+ROUND(($G39-$E39+1)*N($H39),0)-1),2,1),""))</f>
        <v/>
      </c>
      <c r="T39" s="29" t="str">
        <f aca="false">IF($G39="","",IF(AND($E39&lt;=T$10+6,$G39&gt;=T$10),IF(AND(N($H39)&gt;0,MIN(T$10+4,$G39)&lt;=$E39+ROUND(($G39-$E39+1)*N($H39),0)-1),2,1),""))</f>
        <v/>
      </c>
      <c r="U39" s="29" t="str">
        <f aca="false">IF($G39="","",IF(AND($E39&lt;=U$10+6,$G39&gt;=U$10),IF(AND(N($H39)&gt;0,MIN(U$10+4,$G39)&lt;=$E39+ROUND(($G39-$E39+1)*N($H39),0)-1),2,1),""))</f>
        <v/>
      </c>
      <c r="V39" s="29" t="str">
        <f aca="false">IF($G39="","",IF(AND($E39&lt;=V$10+6,$G39&gt;=V$10),IF(AND(N($H39)&gt;0,MIN(V$10+4,$G39)&lt;=$E39+ROUND(($G39-$E39+1)*N($H39),0)-1),2,1),""))</f>
        <v/>
      </c>
      <c r="W39" s="29" t="str">
        <f aca="false">IF($G39="","",IF(AND($E39&lt;=W$10+6,$G39&gt;=W$10),IF(AND(N($H39)&gt;0,MIN(W$10+4,$G39)&lt;=$E39+ROUND(($G39-$E39+1)*N($H39),0)-1),2,1),""))</f>
        <v/>
      </c>
      <c r="X39" s="29" t="str">
        <f aca="false">IF($G39="","",IF(AND($E39&lt;=X$10+6,$G39&gt;=X$10),IF(AND(N($H39)&gt;0,MIN(X$10+4,$G39)&lt;=$E39+ROUND(($G39-$E39+1)*N($H39),0)-1),2,1),""))</f>
        <v/>
      </c>
      <c r="Y39" s="29" t="str">
        <f aca="false">IF($G39="","",IF(AND($E39&lt;=Y$10+6,$G39&gt;=Y$10),IF(AND(N($H39)&gt;0,MIN(Y$10+4,$G39)&lt;=$E39+ROUND(($G39-$E39+1)*N($H39),0)-1),2,1),""))</f>
        <v/>
      </c>
      <c r="Z39" s="29" t="str">
        <f aca="false">IF($G39="","",IF(AND($E39&lt;=Z$10+6,$G39&gt;=Z$10),IF(AND(N($H39)&gt;0,MIN(Z$10+4,$G39)&lt;=$E39+ROUND(($G39-$E39+1)*N($H39),0)-1),2,1),""))</f>
        <v/>
      </c>
      <c r="AA39" s="29" t="str">
        <f aca="false">IF($G39="","",IF(AND($E39&lt;=AA$10+6,$G39&gt;=AA$10),IF(AND(N($H39)&gt;0,MIN(AA$10+4,$G39)&lt;=$E39+ROUND(($G39-$E39+1)*N($H39),0)-1),2,1),""))</f>
        <v/>
      </c>
      <c r="AB39" s="29" t="str">
        <f aca="false">IF($G39="","",IF(AND($E39&lt;=AB$10+6,$G39&gt;=AB$10),IF(AND(N($H39)&gt;0,MIN(AB$10+4,$G39)&lt;=$E39+ROUND(($G39-$E39+1)*N($H39),0)-1),2,1),""))</f>
        <v/>
      </c>
      <c r="AC39" s="29" t="str">
        <f aca="false">IF($G39="","",IF(AND($E39&lt;=AC$10+6,$G39&gt;=AC$10),IF(AND(N($H39)&gt;0,MIN(AC$10+4,$G39)&lt;=$E39+ROUND(($G39-$E39+1)*N($H39),0)-1),2,1),""))</f>
        <v/>
      </c>
      <c r="AD39" s="29" t="str">
        <f aca="false">IF($G39="","",IF(AND($E39&lt;=AD$10+6,$G39&gt;=AD$10),IF(AND(N($H39)&gt;0,MIN(AD$10+4,$G39)&lt;=$E39+ROUND(($G39-$E39+1)*N($H39),0)-1),2,1),""))</f>
        <v/>
      </c>
      <c r="AE39" s="29" t="str">
        <f aca="false">IF($G39="","",IF(AND($E39&lt;=AE$10+6,$G39&gt;=AE$10),IF(AND(N($H39)&gt;0,MIN(AE$10+4,$G39)&lt;=$E39+ROUND(($G39-$E39+1)*N($H39),0)-1),2,1),""))</f>
        <v/>
      </c>
      <c r="AF39" s="29" t="str">
        <f aca="false">IF($G39="","",IF(AND($E39&lt;=AF$10+6,$G39&gt;=AF$10),IF(AND(N($H39)&gt;0,MIN(AF$10+4,$G39)&lt;=$E39+ROUND(($G39-$E39+1)*N($H39),0)-1),2,1),""))</f>
        <v/>
      </c>
      <c r="AG39" s="29" t="str">
        <f aca="false">IF($G39="","",IF(AND($E39&lt;=AG$10+6,$G39&gt;=AG$10),IF(AND(N($H39)&gt;0,MIN(AG$10+4,$G39)&lt;=$E39+ROUND(($G39-$E39+1)*N($H39),0)-1),2,1),""))</f>
        <v/>
      </c>
      <c r="AH39" s="29" t="str">
        <f aca="false">IF($G39="","",IF(AND($E39&lt;=AH$10+6,$G39&gt;=AH$10),IF(AND(N($H39)&gt;0,MIN(AH$10+4,$G39)&lt;=$E39+ROUND(($G39-$E39+1)*N($H39),0)-1),2,1),""))</f>
        <v/>
      </c>
      <c r="AI39" s="29" t="str">
        <f aca="false">IF($G39="","",IF(AND($E39&lt;=AI$10+6,$G39&gt;=AI$10),IF(AND(N($H39)&gt;0,MIN(AI$10+4,$G39)&lt;=$E39+ROUND(($G39-$E39+1)*N($H39),0)-1),2,1),""))</f>
        <v/>
      </c>
      <c r="AJ39" s="29" t="str">
        <f aca="false">IF($G39="","",IF(AND($E39&lt;=AJ$10+6,$G39&gt;=AJ$10),IF(AND(N($H39)&gt;0,MIN(AJ$10+4,$G39)&lt;=$E39+ROUND(($G39-$E39+1)*N($H39),0)-1),2,1),""))</f>
        <v/>
      </c>
      <c r="AK39" s="29" t="str">
        <f aca="false">IF($G39="","",IF(AND($E39&lt;=AK$10+6,$G39&gt;=AK$10),IF(AND(N($H39)&gt;0,MIN(AK$10+4,$G39)&lt;=$E39+ROUND(($G39-$E39+1)*N($H39),0)-1),2,1),""))</f>
        <v/>
      </c>
      <c r="AL39" s="29" t="str">
        <f aca="false">IF($G39="","",IF(AND($E39&lt;=AL$10+6,$G39&gt;=AL$10),IF(AND(N($H39)&gt;0,MIN(AL$10+4,$G39)&lt;=$E39+ROUND(($G39-$E39+1)*N($H39),0)-1),2,1),""))</f>
        <v/>
      </c>
      <c r="AM39" s="29" t="str">
        <f aca="false">IF($G39="","",IF(AND($E39&lt;=AM$10+6,$G39&gt;=AM$10),IF(AND(N($H39)&gt;0,MIN(AM$10+4,$G39)&lt;=$E39+ROUND(($G39-$E39+1)*N($H39),0)-1),2,1),""))</f>
        <v/>
      </c>
      <c r="AN39" s="29" t="str">
        <f aca="false">IF($G39="","",IF(AND($E39&lt;=AN$10+6,$G39&gt;=AN$10),IF(AND(N($H39)&gt;0,MIN(AN$10+4,$G39)&lt;=$E39+ROUND(($G39-$E39+1)*N($H39),0)-1),2,1),""))</f>
        <v/>
      </c>
      <c r="AO39" s="29" t="str">
        <f aca="false">IF($G39="","",IF(AND($E39&lt;=AO$10+6,$G39&gt;=AO$10),IF(AND(N($H39)&gt;0,MIN(AO$10+4,$G39)&lt;=$E39+ROUND(($G39-$E39+1)*N($H39),0)-1),2,1),""))</f>
        <v/>
      </c>
      <c r="AP39" s="29" t="str">
        <f aca="false">IF($G39="","",IF(AND($E39&lt;=AP$10+6,$G39&gt;=AP$10),IF(AND(N($H39)&gt;0,MIN(AP$10+4,$G39)&lt;=$E39+ROUND(($G39-$E39+1)*N($H39),0)-1),2,1),""))</f>
        <v/>
      </c>
      <c r="AQ39" s="29" t="str">
        <f aca="false">IF($G39="","",IF(AND($E39&lt;=AQ$10+6,$G39&gt;=AQ$10),IF(AND(N($H39)&gt;0,MIN(AQ$10+4,$G39)&lt;=$E39+ROUND(($G39-$E39+1)*N($H39),0)-1),2,1),""))</f>
        <v/>
      </c>
      <c r="AR39" s="29" t="str">
        <f aca="false">IF($G39="","",IF(AND($E39&lt;=AR$10+6,$G39&gt;=AR$10),IF(AND(N($H39)&gt;0,MIN(AR$10+4,$G39)&lt;=$E39+ROUND(($G39-$E39+1)*N($H39),0)-1),2,1),""))</f>
        <v/>
      </c>
      <c r="AS39" s="29" t="str">
        <f aca="false">IF($G39="","",IF(AND($E39&lt;=AS$10+6,$G39&gt;=AS$10),IF(AND(N($H39)&gt;0,MIN(AS$10+4,$G39)&lt;=$E39+ROUND(($G39-$E39+1)*N($H39),0)-1),2,1),""))</f>
        <v/>
      </c>
      <c r="AT39" s="29" t="str">
        <f aca="false">IF($G39="","",IF(AND($E39&lt;=AT$10+6,$G39&gt;=AT$10),IF(AND(N($H39)&gt;0,MIN(AT$10+4,$G39)&lt;=$E39+ROUND(($G39-$E39+1)*N($H39),0)-1),2,1),""))</f>
        <v/>
      </c>
      <c r="AU39" s="29" t="str">
        <f aca="false">IF($G39="","",IF(AND($E39&lt;=AU$10+6,$G39&gt;=AU$10),IF(AND(N($H39)&gt;0,MIN(AU$10+4,$G39)&lt;=$E39+ROUND(($G39-$E39+1)*N($H39),0)-1),2,1),""))</f>
        <v/>
      </c>
      <c r="AV39" s="29" t="str">
        <f aca="false">IF($G39="","",IF(AND($E39&lt;=AV$10+6,$G39&gt;=AV$10),IF(AND(N($H39)&gt;0,MIN(AV$10+4,$G39)&lt;=$E39+ROUND(($G39-$E39+1)*N($H39),0)-1),2,1),""))</f>
        <v/>
      </c>
      <c r="AW39" s="29" t="str">
        <f aca="false">IF($G39="","",IF(AND($E39&lt;=AW$10+6,$G39&gt;=AW$10),IF(AND(N($H39)&gt;0,MIN(AW$10+4,$G39)&lt;=$E39+ROUND(($G39-$E39+1)*N($H39),0)-1),2,1),""))</f>
        <v/>
      </c>
      <c r="AX39" s="29" t="str">
        <f aca="false">IF($G39="","",IF(AND($E39&lt;=AX$10+6,$G39&gt;=AX$10),IF(AND(N($H39)&gt;0,MIN(AX$10+4,$G39)&lt;=$E39+ROUND(($G39-$E39+1)*N($H39),0)-1),2,1),""))</f>
        <v/>
      </c>
    </row>
    <row r="40" customFormat="false" ht="15" hidden="false" customHeight="false" outlineLevel="0" collapsed="false">
      <c r="A40" s="3"/>
      <c r="B40" s="3"/>
      <c r="C40" s="3"/>
      <c r="D40" s="24"/>
      <c r="E40" s="25"/>
      <c r="F40" s="24"/>
      <c r="G40" s="26" t="str">
        <f aca="false">IF(OR(E40="",F40=""),"",WORKDAY(E40-1,F40,'Jours non travaillés'!$A$5:$A$34))</f>
        <v/>
      </c>
      <c r="H40" s="27"/>
      <c r="I40" s="28" t="str">
        <f aca="false">IF(G40="","",IF($B$5&lt;E40,0,IF($B$5&gt;=G40,1,NETWORKDAYS(E40,$B$5,'Jours non travaillés'!$A$5:$A$34)/F40)))</f>
        <v/>
      </c>
      <c r="J40" s="5" t="str">
        <f aca="false">IF(G40="","",IF(N(H40)&gt;=1,"Terminé",IF($B$5&lt;E40,"À venir",IF(N(H40)&lt;I40-$B$6,"En retard","En cours"))))</f>
        <v/>
      </c>
      <c r="K40" s="29" t="str">
        <f aca="false">IF($G40="","",IF(AND($E40&lt;=K$10+6,$G40&gt;=K$10),IF(AND(N($H40)&gt;0,MIN(K$10+4,$G40)&lt;=$E40+ROUND(($G40-$E40+1)*N($H40),0)-1),2,1),""))</f>
        <v/>
      </c>
      <c r="L40" s="29" t="str">
        <f aca="false">IF($G40="","",IF(AND($E40&lt;=L$10+6,$G40&gt;=L$10),IF(AND(N($H40)&gt;0,MIN(L$10+4,$G40)&lt;=$E40+ROUND(($G40-$E40+1)*N($H40),0)-1),2,1),""))</f>
        <v/>
      </c>
      <c r="M40" s="29" t="str">
        <f aca="false">IF($G40="","",IF(AND($E40&lt;=M$10+6,$G40&gt;=M$10),IF(AND(N($H40)&gt;0,MIN(M$10+4,$G40)&lt;=$E40+ROUND(($G40-$E40+1)*N($H40),0)-1),2,1),""))</f>
        <v/>
      </c>
      <c r="N40" s="29" t="str">
        <f aca="false">IF($G40="","",IF(AND($E40&lt;=N$10+6,$G40&gt;=N$10),IF(AND(N($H40)&gt;0,MIN(N$10+4,$G40)&lt;=$E40+ROUND(($G40-$E40+1)*N($H40),0)-1),2,1),""))</f>
        <v/>
      </c>
      <c r="O40" s="29" t="str">
        <f aca="false">IF($G40="","",IF(AND($E40&lt;=O$10+6,$G40&gt;=O$10),IF(AND(N($H40)&gt;0,MIN(O$10+4,$G40)&lt;=$E40+ROUND(($G40-$E40+1)*N($H40),0)-1),2,1),""))</f>
        <v/>
      </c>
      <c r="P40" s="29" t="str">
        <f aca="false">IF($G40="","",IF(AND($E40&lt;=P$10+6,$G40&gt;=P$10),IF(AND(N($H40)&gt;0,MIN(P$10+4,$G40)&lt;=$E40+ROUND(($G40-$E40+1)*N($H40),0)-1),2,1),""))</f>
        <v/>
      </c>
      <c r="Q40" s="29" t="str">
        <f aca="false">IF($G40="","",IF(AND($E40&lt;=Q$10+6,$G40&gt;=Q$10),IF(AND(N($H40)&gt;0,MIN(Q$10+4,$G40)&lt;=$E40+ROUND(($G40-$E40+1)*N($H40),0)-1),2,1),""))</f>
        <v/>
      </c>
      <c r="R40" s="29" t="str">
        <f aca="false">IF($G40="","",IF(AND($E40&lt;=R$10+6,$G40&gt;=R$10),IF(AND(N($H40)&gt;0,MIN(R$10+4,$G40)&lt;=$E40+ROUND(($G40-$E40+1)*N($H40),0)-1),2,1),""))</f>
        <v/>
      </c>
      <c r="S40" s="29" t="str">
        <f aca="false">IF($G40="","",IF(AND($E40&lt;=S$10+6,$G40&gt;=S$10),IF(AND(N($H40)&gt;0,MIN(S$10+4,$G40)&lt;=$E40+ROUND(($G40-$E40+1)*N($H40),0)-1),2,1),""))</f>
        <v/>
      </c>
      <c r="T40" s="29" t="str">
        <f aca="false">IF($G40="","",IF(AND($E40&lt;=T$10+6,$G40&gt;=T$10),IF(AND(N($H40)&gt;0,MIN(T$10+4,$G40)&lt;=$E40+ROUND(($G40-$E40+1)*N($H40),0)-1),2,1),""))</f>
        <v/>
      </c>
      <c r="U40" s="29" t="str">
        <f aca="false">IF($G40="","",IF(AND($E40&lt;=U$10+6,$G40&gt;=U$10),IF(AND(N($H40)&gt;0,MIN(U$10+4,$G40)&lt;=$E40+ROUND(($G40-$E40+1)*N($H40),0)-1),2,1),""))</f>
        <v/>
      </c>
      <c r="V40" s="29" t="str">
        <f aca="false">IF($G40="","",IF(AND($E40&lt;=V$10+6,$G40&gt;=V$10),IF(AND(N($H40)&gt;0,MIN(V$10+4,$G40)&lt;=$E40+ROUND(($G40-$E40+1)*N($H40),0)-1),2,1),""))</f>
        <v/>
      </c>
      <c r="W40" s="29" t="str">
        <f aca="false">IF($G40="","",IF(AND($E40&lt;=W$10+6,$G40&gt;=W$10),IF(AND(N($H40)&gt;0,MIN(W$10+4,$G40)&lt;=$E40+ROUND(($G40-$E40+1)*N($H40),0)-1),2,1),""))</f>
        <v/>
      </c>
      <c r="X40" s="29" t="str">
        <f aca="false">IF($G40="","",IF(AND($E40&lt;=X$10+6,$G40&gt;=X$10),IF(AND(N($H40)&gt;0,MIN(X$10+4,$G40)&lt;=$E40+ROUND(($G40-$E40+1)*N($H40),0)-1),2,1),""))</f>
        <v/>
      </c>
      <c r="Y40" s="29" t="str">
        <f aca="false">IF($G40="","",IF(AND($E40&lt;=Y$10+6,$G40&gt;=Y$10),IF(AND(N($H40)&gt;0,MIN(Y$10+4,$G40)&lt;=$E40+ROUND(($G40-$E40+1)*N($H40),0)-1),2,1),""))</f>
        <v/>
      </c>
      <c r="Z40" s="29" t="str">
        <f aca="false">IF($G40="","",IF(AND($E40&lt;=Z$10+6,$G40&gt;=Z$10),IF(AND(N($H40)&gt;0,MIN(Z$10+4,$G40)&lt;=$E40+ROUND(($G40-$E40+1)*N($H40),0)-1),2,1),""))</f>
        <v/>
      </c>
      <c r="AA40" s="29" t="str">
        <f aca="false">IF($G40="","",IF(AND($E40&lt;=AA$10+6,$G40&gt;=AA$10),IF(AND(N($H40)&gt;0,MIN(AA$10+4,$G40)&lt;=$E40+ROUND(($G40-$E40+1)*N($H40),0)-1),2,1),""))</f>
        <v/>
      </c>
      <c r="AB40" s="29" t="str">
        <f aca="false">IF($G40="","",IF(AND($E40&lt;=AB$10+6,$G40&gt;=AB$10),IF(AND(N($H40)&gt;0,MIN(AB$10+4,$G40)&lt;=$E40+ROUND(($G40-$E40+1)*N($H40),0)-1),2,1),""))</f>
        <v/>
      </c>
      <c r="AC40" s="29" t="str">
        <f aca="false">IF($G40="","",IF(AND($E40&lt;=AC$10+6,$G40&gt;=AC$10),IF(AND(N($H40)&gt;0,MIN(AC$10+4,$G40)&lt;=$E40+ROUND(($G40-$E40+1)*N($H40),0)-1),2,1),""))</f>
        <v/>
      </c>
      <c r="AD40" s="29" t="str">
        <f aca="false">IF($G40="","",IF(AND($E40&lt;=AD$10+6,$G40&gt;=AD$10),IF(AND(N($H40)&gt;0,MIN(AD$10+4,$G40)&lt;=$E40+ROUND(($G40-$E40+1)*N($H40),0)-1),2,1),""))</f>
        <v/>
      </c>
      <c r="AE40" s="29" t="str">
        <f aca="false">IF($G40="","",IF(AND($E40&lt;=AE$10+6,$G40&gt;=AE$10),IF(AND(N($H40)&gt;0,MIN(AE$10+4,$G40)&lt;=$E40+ROUND(($G40-$E40+1)*N($H40),0)-1),2,1),""))</f>
        <v/>
      </c>
      <c r="AF40" s="29" t="str">
        <f aca="false">IF($G40="","",IF(AND($E40&lt;=AF$10+6,$G40&gt;=AF$10),IF(AND(N($H40)&gt;0,MIN(AF$10+4,$G40)&lt;=$E40+ROUND(($G40-$E40+1)*N($H40),0)-1),2,1),""))</f>
        <v/>
      </c>
      <c r="AG40" s="29" t="str">
        <f aca="false">IF($G40="","",IF(AND($E40&lt;=AG$10+6,$G40&gt;=AG$10),IF(AND(N($H40)&gt;0,MIN(AG$10+4,$G40)&lt;=$E40+ROUND(($G40-$E40+1)*N($H40),0)-1),2,1),""))</f>
        <v/>
      </c>
      <c r="AH40" s="29" t="str">
        <f aca="false">IF($G40="","",IF(AND($E40&lt;=AH$10+6,$G40&gt;=AH$10),IF(AND(N($H40)&gt;0,MIN(AH$10+4,$G40)&lt;=$E40+ROUND(($G40-$E40+1)*N($H40),0)-1),2,1),""))</f>
        <v/>
      </c>
      <c r="AI40" s="29" t="str">
        <f aca="false">IF($G40="","",IF(AND($E40&lt;=AI$10+6,$G40&gt;=AI$10),IF(AND(N($H40)&gt;0,MIN(AI$10+4,$G40)&lt;=$E40+ROUND(($G40-$E40+1)*N($H40),0)-1),2,1),""))</f>
        <v/>
      </c>
      <c r="AJ40" s="29" t="str">
        <f aca="false">IF($G40="","",IF(AND($E40&lt;=AJ$10+6,$G40&gt;=AJ$10),IF(AND(N($H40)&gt;0,MIN(AJ$10+4,$G40)&lt;=$E40+ROUND(($G40-$E40+1)*N($H40),0)-1),2,1),""))</f>
        <v/>
      </c>
      <c r="AK40" s="29" t="str">
        <f aca="false">IF($G40="","",IF(AND($E40&lt;=AK$10+6,$G40&gt;=AK$10),IF(AND(N($H40)&gt;0,MIN(AK$10+4,$G40)&lt;=$E40+ROUND(($G40-$E40+1)*N($H40),0)-1),2,1),""))</f>
        <v/>
      </c>
      <c r="AL40" s="29" t="str">
        <f aca="false">IF($G40="","",IF(AND($E40&lt;=AL$10+6,$G40&gt;=AL$10),IF(AND(N($H40)&gt;0,MIN(AL$10+4,$G40)&lt;=$E40+ROUND(($G40-$E40+1)*N($H40),0)-1),2,1),""))</f>
        <v/>
      </c>
      <c r="AM40" s="29" t="str">
        <f aca="false">IF($G40="","",IF(AND($E40&lt;=AM$10+6,$G40&gt;=AM$10),IF(AND(N($H40)&gt;0,MIN(AM$10+4,$G40)&lt;=$E40+ROUND(($G40-$E40+1)*N($H40),0)-1),2,1),""))</f>
        <v/>
      </c>
      <c r="AN40" s="29" t="str">
        <f aca="false">IF($G40="","",IF(AND($E40&lt;=AN$10+6,$G40&gt;=AN$10),IF(AND(N($H40)&gt;0,MIN(AN$10+4,$G40)&lt;=$E40+ROUND(($G40-$E40+1)*N($H40),0)-1),2,1),""))</f>
        <v/>
      </c>
      <c r="AO40" s="29" t="str">
        <f aca="false">IF($G40="","",IF(AND($E40&lt;=AO$10+6,$G40&gt;=AO$10),IF(AND(N($H40)&gt;0,MIN(AO$10+4,$G40)&lt;=$E40+ROUND(($G40-$E40+1)*N($H40),0)-1),2,1),""))</f>
        <v/>
      </c>
      <c r="AP40" s="29" t="str">
        <f aca="false">IF($G40="","",IF(AND($E40&lt;=AP$10+6,$G40&gt;=AP$10),IF(AND(N($H40)&gt;0,MIN(AP$10+4,$G40)&lt;=$E40+ROUND(($G40-$E40+1)*N($H40),0)-1),2,1),""))</f>
        <v/>
      </c>
      <c r="AQ40" s="29" t="str">
        <f aca="false">IF($G40="","",IF(AND($E40&lt;=AQ$10+6,$G40&gt;=AQ$10),IF(AND(N($H40)&gt;0,MIN(AQ$10+4,$G40)&lt;=$E40+ROUND(($G40-$E40+1)*N($H40),0)-1),2,1),""))</f>
        <v/>
      </c>
      <c r="AR40" s="29" t="str">
        <f aca="false">IF($G40="","",IF(AND($E40&lt;=AR$10+6,$G40&gt;=AR$10),IF(AND(N($H40)&gt;0,MIN(AR$10+4,$G40)&lt;=$E40+ROUND(($G40-$E40+1)*N($H40),0)-1),2,1),""))</f>
        <v/>
      </c>
      <c r="AS40" s="29" t="str">
        <f aca="false">IF($G40="","",IF(AND($E40&lt;=AS$10+6,$G40&gt;=AS$10),IF(AND(N($H40)&gt;0,MIN(AS$10+4,$G40)&lt;=$E40+ROUND(($G40-$E40+1)*N($H40),0)-1),2,1),""))</f>
        <v/>
      </c>
      <c r="AT40" s="29" t="str">
        <f aca="false">IF($G40="","",IF(AND($E40&lt;=AT$10+6,$G40&gt;=AT$10),IF(AND(N($H40)&gt;0,MIN(AT$10+4,$G40)&lt;=$E40+ROUND(($G40-$E40+1)*N($H40),0)-1),2,1),""))</f>
        <v/>
      </c>
      <c r="AU40" s="29" t="str">
        <f aca="false">IF($G40="","",IF(AND($E40&lt;=AU$10+6,$G40&gt;=AU$10),IF(AND(N($H40)&gt;0,MIN(AU$10+4,$G40)&lt;=$E40+ROUND(($G40-$E40+1)*N($H40),0)-1),2,1),""))</f>
        <v/>
      </c>
      <c r="AV40" s="29" t="str">
        <f aca="false">IF($G40="","",IF(AND($E40&lt;=AV$10+6,$G40&gt;=AV$10),IF(AND(N($H40)&gt;0,MIN(AV$10+4,$G40)&lt;=$E40+ROUND(($G40-$E40+1)*N($H40),0)-1),2,1),""))</f>
        <v/>
      </c>
      <c r="AW40" s="29" t="str">
        <f aca="false">IF($G40="","",IF(AND($E40&lt;=AW$10+6,$G40&gt;=AW$10),IF(AND(N($H40)&gt;0,MIN(AW$10+4,$G40)&lt;=$E40+ROUND(($G40-$E40+1)*N($H40),0)-1),2,1),""))</f>
        <v/>
      </c>
      <c r="AX40" s="29" t="str">
        <f aca="false">IF($G40="","",IF(AND($E40&lt;=AX$10+6,$G40&gt;=AX$10),IF(AND(N($H40)&gt;0,MIN(AX$10+4,$G40)&lt;=$E40+ROUND(($G40-$E40+1)*N($H40),0)-1),2,1),""))</f>
        <v/>
      </c>
    </row>
    <row r="41" customFormat="false" ht="15" hidden="false" customHeight="false" outlineLevel="0" collapsed="false">
      <c r="A41" s="3"/>
      <c r="B41" s="3"/>
      <c r="C41" s="3"/>
      <c r="D41" s="24"/>
      <c r="E41" s="25"/>
      <c r="F41" s="24"/>
      <c r="G41" s="26" t="str">
        <f aca="false">IF(OR(E41="",F41=""),"",WORKDAY(E41-1,F41,'Jours non travaillés'!$A$5:$A$34))</f>
        <v/>
      </c>
      <c r="H41" s="27"/>
      <c r="I41" s="28" t="str">
        <f aca="false">IF(G41="","",IF($B$5&lt;E41,0,IF($B$5&gt;=G41,1,NETWORKDAYS(E41,$B$5,'Jours non travaillés'!$A$5:$A$34)/F41)))</f>
        <v/>
      </c>
      <c r="J41" s="5" t="str">
        <f aca="false">IF(G41="","",IF(N(H41)&gt;=1,"Terminé",IF($B$5&lt;E41,"À venir",IF(N(H41)&lt;I41-$B$6,"En retard","En cours"))))</f>
        <v/>
      </c>
      <c r="K41" s="29" t="str">
        <f aca="false">IF($G41="","",IF(AND($E41&lt;=K$10+6,$G41&gt;=K$10),IF(AND(N($H41)&gt;0,MIN(K$10+4,$G41)&lt;=$E41+ROUND(($G41-$E41+1)*N($H41),0)-1),2,1),""))</f>
        <v/>
      </c>
      <c r="L41" s="29" t="str">
        <f aca="false">IF($G41="","",IF(AND($E41&lt;=L$10+6,$G41&gt;=L$10),IF(AND(N($H41)&gt;0,MIN(L$10+4,$G41)&lt;=$E41+ROUND(($G41-$E41+1)*N($H41),0)-1),2,1),""))</f>
        <v/>
      </c>
      <c r="M41" s="29" t="str">
        <f aca="false">IF($G41="","",IF(AND($E41&lt;=M$10+6,$G41&gt;=M$10),IF(AND(N($H41)&gt;0,MIN(M$10+4,$G41)&lt;=$E41+ROUND(($G41-$E41+1)*N($H41),0)-1),2,1),""))</f>
        <v/>
      </c>
      <c r="N41" s="29" t="str">
        <f aca="false">IF($G41="","",IF(AND($E41&lt;=N$10+6,$G41&gt;=N$10),IF(AND(N($H41)&gt;0,MIN(N$10+4,$G41)&lt;=$E41+ROUND(($G41-$E41+1)*N($H41),0)-1),2,1),""))</f>
        <v/>
      </c>
      <c r="O41" s="29" t="str">
        <f aca="false">IF($G41="","",IF(AND($E41&lt;=O$10+6,$G41&gt;=O$10),IF(AND(N($H41)&gt;0,MIN(O$10+4,$G41)&lt;=$E41+ROUND(($G41-$E41+1)*N($H41),0)-1),2,1),""))</f>
        <v/>
      </c>
      <c r="P41" s="29" t="str">
        <f aca="false">IF($G41="","",IF(AND($E41&lt;=P$10+6,$G41&gt;=P$10),IF(AND(N($H41)&gt;0,MIN(P$10+4,$G41)&lt;=$E41+ROUND(($G41-$E41+1)*N($H41),0)-1),2,1),""))</f>
        <v/>
      </c>
      <c r="Q41" s="29" t="str">
        <f aca="false">IF($G41="","",IF(AND($E41&lt;=Q$10+6,$G41&gt;=Q$10),IF(AND(N($H41)&gt;0,MIN(Q$10+4,$G41)&lt;=$E41+ROUND(($G41-$E41+1)*N($H41),0)-1),2,1),""))</f>
        <v/>
      </c>
      <c r="R41" s="29" t="str">
        <f aca="false">IF($G41="","",IF(AND($E41&lt;=R$10+6,$G41&gt;=R$10),IF(AND(N($H41)&gt;0,MIN(R$10+4,$G41)&lt;=$E41+ROUND(($G41-$E41+1)*N($H41),0)-1),2,1),""))</f>
        <v/>
      </c>
      <c r="S41" s="29" t="str">
        <f aca="false">IF($G41="","",IF(AND($E41&lt;=S$10+6,$G41&gt;=S$10),IF(AND(N($H41)&gt;0,MIN(S$10+4,$G41)&lt;=$E41+ROUND(($G41-$E41+1)*N($H41),0)-1),2,1),""))</f>
        <v/>
      </c>
      <c r="T41" s="29" t="str">
        <f aca="false">IF($G41="","",IF(AND($E41&lt;=T$10+6,$G41&gt;=T$10),IF(AND(N($H41)&gt;0,MIN(T$10+4,$G41)&lt;=$E41+ROUND(($G41-$E41+1)*N($H41),0)-1),2,1),""))</f>
        <v/>
      </c>
      <c r="U41" s="29" t="str">
        <f aca="false">IF($G41="","",IF(AND($E41&lt;=U$10+6,$G41&gt;=U$10),IF(AND(N($H41)&gt;0,MIN(U$10+4,$G41)&lt;=$E41+ROUND(($G41-$E41+1)*N($H41),0)-1),2,1),""))</f>
        <v/>
      </c>
      <c r="V41" s="29" t="str">
        <f aca="false">IF($G41="","",IF(AND($E41&lt;=V$10+6,$G41&gt;=V$10),IF(AND(N($H41)&gt;0,MIN(V$10+4,$G41)&lt;=$E41+ROUND(($G41-$E41+1)*N($H41),0)-1),2,1),""))</f>
        <v/>
      </c>
      <c r="W41" s="29" t="str">
        <f aca="false">IF($G41="","",IF(AND($E41&lt;=W$10+6,$G41&gt;=W$10),IF(AND(N($H41)&gt;0,MIN(W$10+4,$G41)&lt;=$E41+ROUND(($G41-$E41+1)*N($H41),0)-1),2,1),""))</f>
        <v/>
      </c>
      <c r="X41" s="29" t="str">
        <f aca="false">IF($G41="","",IF(AND($E41&lt;=X$10+6,$G41&gt;=X$10),IF(AND(N($H41)&gt;0,MIN(X$10+4,$G41)&lt;=$E41+ROUND(($G41-$E41+1)*N($H41),0)-1),2,1),""))</f>
        <v/>
      </c>
      <c r="Y41" s="29" t="str">
        <f aca="false">IF($G41="","",IF(AND($E41&lt;=Y$10+6,$G41&gt;=Y$10),IF(AND(N($H41)&gt;0,MIN(Y$10+4,$G41)&lt;=$E41+ROUND(($G41-$E41+1)*N($H41),0)-1),2,1),""))</f>
        <v/>
      </c>
      <c r="Z41" s="29" t="str">
        <f aca="false">IF($G41="","",IF(AND($E41&lt;=Z$10+6,$G41&gt;=Z$10),IF(AND(N($H41)&gt;0,MIN(Z$10+4,$G41)&lt;=$E41+ROUND(($G41-$E41+1)*N($H41),0)-1),2,1),""))</f>
        <v/>
      </c>
      <c r="AA41" s="29" t="str">
        <f aca="false">IF($G41="","",IF(AND($E41&lt;=AA$10+6,$G41&gt;=AA$10),IF(AND(N($H41)&gt;0,MIN(AA$10+4,$G41)&lt;=$E41+ROUND(($G41-$E41+1)*N($H41),0)-1),2,1),""))</f>
        <v/>
      </c>
      <c r="AB41" s="29" t="str">
        <f aca="false">IF($G41="","",IF(AND($E41&lt;=AB$10+6,$G41&gt;=AB$10),IF(AND(N($H41)&gt;0,MIN(AB$10+4,$G41)&lt;=$E41+ROUND(($G41-$E41+1)*N($H41),0)-1),2,1),""))</f>
        <v/>
      </c>
      <c r="AC41" s="29" t="str">
        <f aca="false">IF($G41="","",IF(AND($E41&lt;=AC$10+6,$G41&gt;=AC$10),IF(AND(N($H41)&gt;0,MIN(AC$10+4,$G41)&lt;=$E41+ROUND(($G41-$E41+1)*N($H41),0)-1),2,1),""))</f>
        <v/>
      </c>
      <c r="AD41" s="29" t="str">
        <f aca="false">IF($G41="","",IF(AND($E41&lt;=AD$10+6,$G41&gt;=AD$10),IF(AND(N($H41)&gt;0,MIN(AD$10+4,$G41)&lt;=$E41+ROUND(($G41-$E41+1)*N($H41),0)-1),2,1),""))</f>
        <v/>
      </c>
      <c r="AE41" s="29" t="str">
        <f aca="false">IF($G41="","",IF(AND($E41&lt;=AE$10+6,$G41&gt;=AE$10),IF(AND(N($H41)&gt;0,MIN(AE$10+4,$G41)&lt;=$E41+ROUND(($G41-$E41+1)*N($H41),0)-1),2,1),""))</f>
        <v/>
      </c>
      <c r="AF41" s="29" t="str">
        <f aca="false">IF($G41="","",IF(AND($E41&lt;=AF$10+6,$G41&gt;=AF$10),IF(AND(N($H41)&gt;0,MIN(AF$10+4,$G41)&lt;=$E41+ROUND(($G41-$E41+1)*N($H41),0)-1),2,1),""))</f>
        <v/>
      </c>
      <c r="AG41" s="29" t="str">
        <f aca="false">IF($G41="","",IF(AND($E41&lt;=AG$10+6,$G41&gt;=AG$10),IF(AND(N($H41)&gt;0,MIN(AG$10+4,$G41)&lt;=$E41+ROUND(($G41-$E41+1)*N($H41),0)-1),2,1),""))</f>
        <v/>
      </c>
      <c r="AH41" s="29" t="str">
        <f aca="false">IF($G41="","",IF(AND($E41&lt;=AH$10+6,$G41&gt;=AH$10),IF(AND(N($H41)&gt;0,MIN(AH$10+4,$G41)&lt;=$E41+ROUND(($G41-$E41+1)*N($H41),0)-1),2,1),""))</f>
        <v/>
      </c>
      <c r="AI41" s="29" t="str">
        <f aca="false">IF($G41="","",IF(AND($E41&lt;=AI$10+6,$G41&gt;=AI$10),IF(AND(N($H41)&gt;0,MIN(AI$10+4,$G41)&lt;=$E41+ROUND(($G41-$E41+1)*N($H41),0)-1),2,1),""))</f>
        <v/>
      </c>
      <c r="AJ41" s="29" t="str">
        <f aca="false">IF($G41="","",IF(AND($E41&lt;=AJ$10+6,$G41&gt;=AJ$10),IF(AND(N($H41)&gt;0,MIN(AJ$10+4,$G41)&lt;=$E41+ROUND(($G41-$E41+1)*N($H41),0)-1),2,1),""))</f>
        <v/>
      </c>
      <c r="AK41" s="29" t="str">
        <f aca="false">IF($G41="","",IF(AND($E41&lt;=AK$10+6,$G41&gt;=AK$10),IF(AND(N($H41)&gt;0,MIN(AK$10+4,$G41)&lt;=$E41+ROUND(($G41-$E41+1)*N($H41),0)-1),2,1),""))</f>
        <v/>
      </c>
      <c r="AL41" s="29" t="str">
        <f aca="false">IF($G41="","",IF(AND($E41&lt;=AL$10+6,$G41&gt;=AL$10),IF(AND(N($H41)&gt;0,MIN(AL$10+4,$G41)&lt;=$E41+ROUND(($G41-$E41+1)*N($H41),0)-1),2,1),""))</f>
        <v/>
      </c>
      <c r="AM41" s="29" t="str">
        <f aca="false">IF($G41="","",IF(AND($E41&lt;=AM$10+6,$G41&gt;=AM$10),IF(AND(N($H41)&gt;0,MIN(AM$10+4,$G41)&lt;=$E41+ROUND(($G41-$E41+1)*N($H41),0)-1),2,1),""))</f>
        <v/>
      </c>
      <c r="AN41" s="29" t="str">
        <f aca="false">IF($G41="","",IF(AND($E41&lt;=AN$10+6,$G41&gt;=AN$10),IF(AND(N($H41)&gt;0,MIN(AN$10+4,$G41)&lt;=$E41+ROUND(($G41-$E41+1)*N($H41),0)-1),2,1),""))</f>
        <v/>
      </c>
      <c r="AO41" s="29" t="str">
        <f aca="false">IF($G41="","",IF(AND($E41&lt;=AO$10+6,$G41&gt;=AO$10),IF(AND(N($H41)&gt;0,MIN(AO$10+4,$G41)&lt;=$E41+ROUND(($G41-$E41+1)*N($H41),0)-1),2,1),""))</f>
        <v/>
      </c>
      <c r="AP41" s="29" t="str">
        <f aca="false">IF($G41="","",IF(AND($E41&lt;=AP$10+6,$G41&gt;=AP$10),IF(AND(N($H41)&gt;0,MIN(AP$10+4,$G41)&lt;=$E41+ROUND(($G41-$E41+1)*N($H41),0)-1),2,1),""))</f>
        <v/>
      </c>
      <c r="AQ41" s="29" t="str">
        <f aca="false">IF($G41="","",IF(AND($E41&lt;=AQ$10+6,$G41&gt;=AQ$10),IF(AND(N($H41)&gt;0,MIN(AQ$10+4,$G41)&lt;=$E41+ROUND(($G41-$E41+1)*N($H41),0)-1),2,1),""))</f>
        <v/>
      </c>
      <c r="AR41" s="29" t="str">
        <f aca="false">IF($G41="","",IF(AND($E41&lt;=AR$10+6,$G41&gt;=AR$10),IF(AND(N($H41)&gt;0,MIN(AR$10+4,$G41)&lt;=$E41+ROUND(($G41-$E41+1)*N($H41),0)-1),2,1),""))</f>
        <v/>
      </c>
      <c r="AS41" s="29" t="str">
        <f aca="false">IF($G41="","",IF(AND($E41&lt;=AS$10+6,$G41&gt;=AS$10),IF(AND(N($H41)&gt;0,MIN(AS$10+4,$G41)&lt;=$E41+ROUND(($G41-$E41+1)*N($H41),0)-1),2,1),""))</f>
        <v/>
      </c>
      <c r="AT41" s="29" t="str">
        <f aca="false">IF($G41="","",IF(AND($E41&lt;=AT$10+6,$G41&gt;=AT$10),IF(AND(N($H41)&gt;0,MIN(AT$10+4,$G41)&lt;=$E41+ROUND(($G41-$E41+1)*N($H41),0)-1),2,1),""))</f>
        <v/>
      </c>
      <c r="AU41" s="29" t="str">
        <f aca="false">IF($G41="","",IF(AND($E41&lt;=AU$10+6,$G41&gt;=AU$10),IF(AND(N($H41)&gt;0,MIN(AU$10+4,$G41)&lt;=$E41+ROUND(($G41-$E41+1)*N($H41),0)-1),2,1),""))</f>
        <v/>
      </c>
      <c r="AV41" s="29" t="str">
        <f aca="false">IF($G41="","",IF(AND($E41&lt;=AV$10+6,$G41&gt;=AV$10),IF(AND(N($H41)&gt;0,MIN(AV$10+4,$G41)&lt;=$E41+ROUND(($G41-$E41+1)*N($H41),0)-1),2,1),""))</f>
        <v/>
      </c>
      <c r="AW41" s="29" t="str">
        <f aca="false">IF($G41="","",IF(AND($E41&lt;=AW$10+6,$G41&gt;=AW$10),IF(AND(N($H41)&gt;0,MIN(AW$10+4,$G41)&lt;=$E41+ROUND(($G41-$E41+1)*N($H41),0)-1),2,1),""))</f>
        <v/>
      </c>
      <c r="AX41" s="29" t="str">
        <f aca="false">IF($G41="","",IF(AND($E41&lt;=AX$10+6,$G41&gt;=AX$10),IF(AND(N($H41)&gt;0,MIN(AX$10+4,$G41)&lt;=$E41+ROUND(($G41-$E41+1)*N($H41),0)-1),2,1),""))</f>
        <v/>
      </c>
    </row>
    <row r="42" customFormat="false" ht="15" hidden="false" customHeight="false" outlineLevel="0" collapsed="false">
      <c r="A42" s="3"/>
      <c r="B42" s="3"/>
      <c r="C42" s="3"/>
      <c r="D42" s="24"/>
      <c r="E42" s="25"/>
      <c r="F42" s="24"/>
      <c r="G42" s="26" t="str">
        <f aca="false">IF(OR(E42="",F42=""),"",WORKDAY(E42-1,F42,'Jours non travaillés'!$A$5:$A$34))</f>
        <v/>
      </c>
      <c r="H42" s="27"/>
      <c r="I42" s="28" t="str">
        <f aca="false">IF(G42="","",IF($B$5&lt;E42,0,IF($B$5&gt;=G42,1,NETWORKDAYS(E42,$B$5,'Jours non travaillés'!$A$5:$A$34)/F42)))</f>
        <v/>
      </c>
      <c r="J42" s="5" t="str">
        <f aca="false">IF(G42="","",IF(N(H42)&gt;=1,"Terminé",IF($B$5&lt;E42,"À venir",IF(N(H42)&lt;I42-$B$6,"En retard","En cours"))))</f>
        <v/>
      </c>
      <c r="K42" s="29" t="str">
        <f aca="false">IF($G42="","",IF(AND($E42&lt;=K$10+6,$G42&gt;=K$10),IF(AND(N($H42)&gt;0,MIN(K$10+4,$G42)&lt;=$E42+ROUND(($G42-$E42+1)*N($H42),0)-1),2,1),""))</f>
        <v/>
      </c>
      <c r="L42" s="29" t="str">
        <f aca="false">IF($G42="","",IF(AND($E42&lt;=L$10+6,$G42&gt;=L$10),IF(AND(N($H42)&gt;0,MIN(L$10+4,$G42)&lt;=$E42+ROUND(($G42-$E42+1)*N($H42),0)-1),2,1),""))</f>
        <v/>
      </c>
      <c r="M42" s="29" t="str">
        <f aca="false">IF($G42="","",IF(AND($E42&lt;=M$10+6,$G42&gt;=M$10),IF(AND(N($H42)&gt;0,MIN(M$10+4,$G42)&lt;=$E42+ROUND(($G42-$E42+1)*N($H42),0)-1),2,1),""))</f>
        <v/>
      </c>
      <c r="N42" s="29" t="str">
        <f aca="false">IF($G42="","",IF(AND($E42&lt;=N$10+6,$G42&gt;=N$10),IF(AND(N($H42)&gt;0,MIN(N$10+4,$G42)&lt;=$E42+ROUND(($G42-$E42+1)*N($H42),0)-1),2,1),""))</f>
        <v/>
      </c>
      <c r="O42" s="29" t="str">
        <f aca="false">IF($G42="","",IF(AND($E42&lt;=O$10+6,$G42&gt;=O$10),IF(AND(N($H42)&gt;0,MIN(O$10+4,$G42)&lt;=$E42+ROUND(($G42-$E42+1)*N($H42),0)-1),2,1),""))</f>
        <v/>
      </c>
      <c r="P42" s="29" t="str">
        <f aca="false">IF($G42="","",IF(AND($E42&lt;=P$10+6,$G42&gt;=P$10),IF(AND(N($H42)&gt;0,MIN(P$10+4,$G42)&lt;=$E42+ROUND(($G42-$E42+1)*N($H42),0)-1),2,1),""))</f>
        <v/>
      </c>
      <c r="Q42" s="29" t="str">
        <f aca="false">IF($G42="","",IF(AND($E42&lt;=Q$10+6,$G42&gt;=Q$10),IF(AND(N($H42)&gt;0,MIN(Q$10+4,$G42)&lt;=$E42+ROUND(($G42-$E42+1)*N($H42),0)-1),2,1),""))</f>
        <v/>
      </c>
      <c r="R42" s="29" t="str">
        <f aca="false">IF($G42="","",IF(AND($E42&lt;=R$10+6,$G42&gt;=R$10),IF(AND(N($H42)&gt;0,MIN(R$10+4,$G42)&lt;=$E42+ROUND(($G42-$E42+1)*N($H42),0)-1),2,1),""))</f>
        <v/>
      </c>
      <c r="S42" s="29" t="str">
        <f aca="false">IF($G42="","",IF(AND($E42&lt;=S$10+6,$G42&gt;=S$10),IF(AND(N($H42)&gt;0,MIN(S$10+4,$G42)&lt;=$E42+ROUND(($G42-$E42+1)*N($H42),0)-1),2,1),""))</f>
        <v/>
      </c>
      <c r="T42" s="29" t="str">
        <f aca="false">IF($G42="","",IF(AND($E42&lt;=T$10+6,$G42&gt;=T$10),IF(AND(N($H42)&gt;0,MIN(T$10+4,$G42)&lt;=$E42+ROUND(($G42-$E42+1)*N($H42),0)-1),2,1),""))</f>
        <v/>
      </c>
      <c r="U42" s="29" t="str">
        <f aca="false">IF($G42="","",IF(AND($E42&lt;=U$10+6,$G42&gt;=U$10),IF(AND(N($H42)&gt;0,MIN(U$10+4,$G42)&lt;=$E42+ROUND(($G42-$E42+1)*N($H42),0)-1),2,1),""))</f>
        <v/>
      </c>
      <c r="V42" s="29" t="str">
        <f aca="false">IF($G42="","",IF(AND($E42&lt;=V$10+6,$G42&gt;=V$10),IF(AND(N($H42)&gt;0,MIN(V$10+4,$G42)&lt;=$E42+ROUND(($G42-$E42+1)*N($H42),0)-1),2,1),""))</f>
        <v/>
      </c>
      <c r="W42" s="29" t="str">
        <f aca="false">IF($G42="","",IF(AND($E42&lt;=W$10+6,$G42&gt;=W$10),IF(AND(N($H42)&gt;0,MIN(W$10+4,$G42)&lt;=$E42+ROUND(($G42-$E42+1)*N($H42),0)-1),2,1),""))</f>
        <v/>
      </c>
      <c r="X42" s="29" t="str">
        <f aca="false">IF($G42="","",IF(AND($E42&lt;=X$10+6,$G42&gt;=X$10),IF(AND(N($H42)&gt;0,MIN(X$10+4,$G42)&lt;=$E42+ROUND(($G42-$E42+1)*N($H42),0)-1),2,1),""))</f>
        <v/>
      </c>
      <c r="Y42" s="29" t="str">
        <f aca="false">IF($G42="","",IF(AND($E42&lt;=Y$10+6,$G42&gt;=Y$10),IF(AND(N($H42)&gt;0,MIN(Y$10+4,$G42)&lt;=$E42+ROUND(($G42-$E42+1)*N($H42),0)-1),2,1),""))</f>
        <v/>
      </c>
      <c r="Z42" s="29" t="str">
        <f aca="false">IF($G42="","",IF(AND($E42&lt;=Z$10+6,$G42&gt;=Z$10),IF(AND(N($H42)&gt;0,MIN(Z$10+4,$G42)&lt;=$E42+ROUND(($G42-$E42+1)*N($H42),0)-1),2,1),""))</f>
        <v/>
      </c>
      <c r="AA42" s="29" t="str">
        <f aca="false">IF($G42="","",IF(AND($E42&lt;=AA$10+6,$G42&gt;=AA$10),IF(AND(N($H42)&gt;0,MIN(AA$10+4,$G42)&lt;=$E42+ROUND(($G42-$E42+1)*N($H42),0)-1),2,1),""))</f>
        <v/>
      </c>
      <c r="AB42" s="29" t="str">
        <f aca="false">IF($G42="","",IF(AND($E42&lt;=AB$10+6,$G42&gt;=AB$10),IF(AND(N($H42)&gt;0,MIN(AB$10+4,$G42)&lt;=$E42+ROUND(($G42-$E42+1)*N($H42),0)-1),2,1),""))</f>
        <v/>
      </c>
      <c r="AC42" s="29" t="str">
        <f aca="false">IF($G42="","",IF(AND($E42&lt;=AC$10+6,$G42&gt;=AC$10),IF(AND(N($H42)&gt;0,MIN(AC$10+4,$G42)&lt;=$E42+ROUND(($G42-$E42+1)*N($H42),0)-1),2,1),""))</f>
        <v/>
      </c>
      <c r="AD42" s="29" t="str">
        <f aca="false">IF($G42="","",IF(AND($E42&lt;=AD$10+6,$G42&gt;=AD$10),IF(AND(N($H42)&gt;0,MIN(AD$10+4,$G42)&lt;=$E42+ROUND(($G42-$E42+1)*N($H42),0)-1),2,1),""))</f>
        <v/>
      </c>
      <c r="AE42" s="29" t="str">
        <f aca="false">IF($G42="","",IF(AND($E42&lt;=AE$10+6,$G42&gt;=AE$10),IF(AND(N($H42)&gt;0,MIN(AE$10+4,$G42)&lt;=$E42+ROUND(($G42-$E42+1)*N($H42),0)-1),2,1),""))</f>
        <v/>
      </c>
      <c r="AF42" s="29" t="str">
        <f aca="false">IF($G42="","",IF(AND($E42&lt;=AF$10+6,$G42&gt;=AF$10),IF(AND(N($H42)&gt;0,MIN(AF$10+4,$G42)&lt;=$E42+ROUND(($G42-$E42+1)*N($H42),0)-1),2,1),""))</f>
        <v/>
      </c>
      <c r="AG42" s="29" t="str">
        <f aca="false">IF($G42="","",IF(AND($E42&lt;=AG$10+6,$G42&gt;=AG$10),IF(AND(N($H42)&gt;0,MIN(AG$10+4,$G42)&lt;=$E42+ROUND(($G42-$E42+1)*N($H42),0)-1),2,1),""))</f>
        <v/>
      </c>
      <c r="AH42" s="29" t="str">
        <f aca="false">IF($G42="","",IF(AND($E42&lt;=AH$10+6,$G42&gt;=AH$10),IF(AND(N($H42)&gt;0,MIN(AH$10+4,$G42)&lt;=$E42+ROUND(($G42-$E42+1)*N($H42),0)-1),2,1),""))</f>
        <v/>
      </c>
      <c r="AI42" s="29" t="str">
        <f aca="false">IF($G42="","",IF(AND($E42&lt;=AI$10+6,$G42&gt;=AI$10),IF(AND(N($H42)&gt;0,MIN(AI$10+4,$G42)&lt;=$E42+ROUND(($G42-$E42+1)*N($H42),0)-1),2,1),""))</f>
        <v/>
      </c>
      <c r="AJ42" s="29" t="str">
        <f aca="false">IF($G42="","",IF(AND($E42&lt;=AJ$10+6,$G42&gt;=AJ$10),IF(AND(N($H42)&gt;0,MIN(AJ$10+4,$G42)&lt;=$E42+ROUND(($G42-$E42+1)*N($H42),0)-1),2,1),""))</f>
        <v/>
      </c>
      <c r="AK42" s="29" t="str">
        <f aca="false">IF($G42="","",IF(AND($E42&lt;=AK$10+6,$G42&gt;=AK$10),IF(AND(N($H42)&gt;0,MIN(AK$10+4,$G42)&lt;=$E42+ROUND(($G42-$E42+1)*N($H42),0)-1),2,1),""))</f>
        <v/>
      </c>
      <c r="AL42" s="29" t="str">
        <f aca="false">IF($G42="","",IF(AND($E42&lt;=AL$10+6,$G42&gt;=AL$10),IF(AND(N($H42)&gt;0,MIN(AL$10+4,$G42)&lt;=$E42+ROUND(($G42-$E42+1)*N($H42),0)-1),2,1),""))</f>
        <v/>
      </c>
      <c r="AM42" s="29" t="str">
        <f aca="false">IF($G42="","",IF(AND($E42&lt;=AM$10+6,$G42&gt;=AM$10),IF(AND(N($H42)&gt;0,MIN(AM$10+4,$G42)&lt;=$E42+ROUND(($G42-$E42+1)*N($H42),0)-1),2,1),""))</f>
        <v/>
      </c>
      <c r="AN42" s="29" t="str">
        <f aca="false">IF($G42="","",IF(AND($E42&lt;=AN$10+6,$G42&gt;=AN$10),IF(AND(N($H42)&gt;0,MIN(AN$10+4,$G42)&lt;=$E42+ROUND(($G42-$E42+1)*N($H42),0)-1),2,1),""))</f>
        <v/>
      </c>
      <c r="AO42" s="29" t="str">
        <f aca="false">IF($G42="","",IF(AND($E42&lt;=AO$10+6,$G42&gt;=AO$10),IF(AND(N($H42)&gt;0,MIN(AO$10+4,$G42)&lt;=$E42+ROUND(($G42-$E42+1)*N($H42),0)-1),2,1),""))</f>
        <v/>
      </c>
      <c r="AP42" s="29" t="str">
        <f aca="false">IF($G42="","",IF(AND($E42&lt;=AP$10+6,$G42&gt;=AP$10),IF(AND(N($H42)&gt;0,MIN(AP$10+4,$G42)&lt;=$E42+ROUND(($G42-$E42+1)*N($H42),0)-1),2,1),""))</f>
        <v/>
      </c>
      <c r="AQ42" s="29" t="str">
        <f aca="false">IF($G42="","",IF(AND($E42&lt;=AQ$10+6,$G42&gt;=AQ$10),IF(AND(N($H42)&gt;0,MIN(AQ$10+4,$G42)&lt;=$E42+ROUND(($G42-$E42+1)*N($H42),0)-1),2,1),""))</f>
        <v/>
      </c>
      <c r="AR42" s="29" t="str">
        <f aca="false">IF($G42="","",IF(AND($E42&lt;=AR$10+6,$G42&gt;=AR$10),IF(AND(N($H42)&gt;0,MIN(AR$10+4,$G42)&lt;=$E42+ROUND(($G42-$E42+1)*N($H42),0)-1),2,1),""))</f>
        <v/>
      </c>
      <c r="AS42" s="29" t="str">
        <f aca="false">IF($G42="","",IF(AND($E42&lt;=AS$10+6,$G42&gt;=AS$10),IF(AND(N($H42)&gt;0,MIN(AS$10+4,$G42)&lt;=$E42+ROUND(($G42-$E42+1)*N($H42),0)-1),2,1),""))</f>
        <v/>
      </c>
      <c r="AT42" s="29" t="str">
        <f aca="false">IF($G42="","",IF(AND($E42&lt;=AT$10+6,$G42&gt;=AT$10),IF(AND(N($H42)&gt;0,MIN(AT$10+4,$G42)&lt;=$E42+ROUND(($G42-$E42+1)*N($H42),0)-1),2,1),""))</f>
        <v/>
      </c>
      <c r="AU42" s="29" t="str">
        <f aca="false">IF($G42="","",IF(AND($E42&lt;=AU$10+6,$G42&gt;=AU$10),IF(AND(N($H42)&gt;0,MIN(AU$10+4,$G42)&lt;=$E42+ROUND(($G42-$E42+1)*N($H42),0)-1),2,1),""))</f>
        <v/>
      </c>
      <c r="AV42" s="29" t="str">
        <f aca="false">IF($G42="","",IF(AND($E42&lt;=AV$10+6,$G42&gt;=AV$10),IF(AND(N($H42)&gt;0,MIN(AV$10+4,$G42)&lt;=$E42+ROUND(($G42-$E42+1)*N($H42),0)-1),2,1),""))</f>
        <v/>
      </c>
      <c r="AW42" s="29" t="str">
        <f aca="false">IF($G42="","",IF(AND($E42&lt;=AW$10+6,$G42&gt;=AW$10),IF(AND(N($H42)&gt;0,MIN(AW$10+4,$G42)&lt;=$E42+ROUND(($G42-$E42+1)*N($H42),0)-1),2,1),""))</f>
        <v/>
      </c>
      <c r="AX42" s="29" t="str">
        <f aca="false">IF($G42="","",IF(AND($E42&lt;=AX$10+6,$G42&gt;=AX$10),IF(AND(N($H42)&gt;0,MIN(AX$10+4,$G42)&lt;=$E42+ROUND(($G42-$E42+1)*N($H42),0)-1),2,1),""))</f>
        <v/>
      </c>
    </row>
    <row r="43" customFormat="false" ht="15" hidden="false" customHeight="false" outlineLevel="0" collapsed="false">
      <c r="A43" s="3"/>
      <c r="B43" s="3"/>
      <c r="C43" s="3"/>
      <c r="D43" s="24"/>
      <c r="E43" s="25"/>
      <c r="F43" s="24"/>
      <c r="G43" s="26" t="str">
        <f aca="false">IF(OR(E43="",F43=""),"",WORKDAY(E43-1,F43,'Jours non travaillés'!$A$5:$A$34))</f>
        <v/>
      </c>
      <c r="H43" s="27"/>
      <c r="I43" s="28" t="str">
        <f aca="false">IF(G43="","",IF($B$5&lt;E43,0,IF($B$5&gt;=G43,1,NETWORKDAYS(E43,$B$5,'Jours non travaillés'!$A$5:$A$34)/F43)))</f>
        <v/>
      </c>
      <c r="J43" s="5" t="str">
        <f aca="false">IF(G43="","",IF(N(H43)&gt;=1,"Terminé",IF($B$5&lt;E43,"À venir",IF(N(H43)&lt;I43-$B$6,"En retard","En cours"))))</f>
        <v/>
      </c>
      <c r="K43" s="29" t="str">
        <f aca="false">IF($G43="","",IF(AND($E43&lt;=K$10+6,$G43&gt;=K$10),IF(AND(N($H43)&gt;0,MIN(K$10+4,$G43)&lt;=$E43+ROUND(($G43-$E43+1)*N($H43),0)-1),2,1),""))</f>
        <v/>
      </c>
      <c r="L43" s="29" t="str">
        <f aca="false">IF($G43="","",IF(AND($E43&lt;=L$10+6,$G43&gt;=L$10),IF(AND(N($H43)&gt;0,MIN(L$10+4,$G43)&lt;=$E43+ROUND(($G43-$E43+1)*N($H43),0)-1),2,1),""))</f>
        <v/>
      </c>
      <c r="M43" s="29" t="str">
        <f aca="false">IF($G43="","",IF(AND($E43&lt;=M$10+6,$G43&gt;=M$10),IF(AND(N($H43)&gt;0,MIN(M$10+4,$G43)&lt;=$E43+ROUND(($G43-$E43+1)*N($H43),0)-1),2,1),""))</f>
        <v/>
      </c>
      <c r="N43" s="29" t="str">
        <f aca="false">IF($G43="","",IF(AND($E43&lt;=N$10+6,$G43&gt;=N$10),IF(AND(N($H43)&gt;0,MIN(N$10+4,$G43)&lt;=$E43+ROUND(($G43-$E43+1)*N($H43),0)-1),2,1),""))</f>
        <v/>
      </c>
      <c r="O43" s="29" t="str">
        <f aca="false">IF($G43="","",IF(AND($E43&lt;=O$10+6,$G43&gt;=O$10),IF(AND(N($H43)&gt;0,MIN(O$10+4,$G43)&lt;=$E43+ROUND(($G43-$E43+1)*N($H43),0)-1),2,1),""))</f>
        <v/>
      </c>
      <c r="P43" s="29" t="str">
        <f aca="false">IF($G43="","",IF(AND($E43&lt;=P$10+6,$G43&gt;=P$10),IF(AND(N($H43)&gt;0,MIN(P$10+4,$G43)&lt;=$E43+ROUND(($G43-$E43+1)*N($H43),0)-1),2,1),""))</f>
        <v/>
      </c>
      <c r="Q43" s="29" t="str">
        <f aca="false">IF($G43="","",IF(AND($E43&lt;=Q$10+6,$G43&gt;=Q$10),IF(AND(N($H43)&gt;0,MIN(Q$10+4,$G43)&lt;=$E43+ROUND(($G43-$E43+1)*N($H43),0)-1),2,1),""))</f>
        <v/>
      </c>
      <c r="R43" s="29" t="str">
        <f aca="false">IF($G43="","",IF(AND($E43&lt;=R$10+6,$G43&gt;=R$10),IF(AND(N($H43)&gt;0,MIN(R$10+4,$G43)&lt;=$E43+ROUND(($G43-$E43+1)*N($H43),0)-1),2,1),""))</f>
        <v/>
      </c>
      <c r="S43" s="29" t="str">
        <f aca="false">IF($G43="","",IF(AND($E43&lt;=S$10+6,$G43&gt;=S$10),IF(AND(N($H43)&gt;0,MIN(S$10+4,$G43)&lt;=$E43+ROUND(($G43-$E43+1)*N($H43),0)-1),2,1),""))</f>
        <v/>
      </c>
      <c r="T43" s="29" t="str">
        <f aca="false">IF($G43="","",IF(AND($E43&lt;=T$10+6,$G43&gt;=T$10),IF(AND(N($H43)&gt;0,MIN(T$10+4,$G43)&lt;=$E43+ROUND(($G43-$E43+1)*N($H43),0)-1),2,1),""))</f>
        <v/>
      </c>
      <c r="U43" s="29" t="str">
        <f aca="false">IF($G43="","",IF(AND($E43&lt;=U$10+6,$G43&gt;=U$10),IF(AND(N($H43)&gt;0,MIN(U$10+4,$G43)&lt;=$E43+ROUND(($G43-$E43+1)*N($H43),0)-1),2,1),""))</f>
        <v/>
      </c>
      <c r="V43" s="29" t="str">
        <f aca="false">IF($G43="","",IF(AND($E43&lt;=V$10+6,$G43&gt;=V$10),IF(AND(N($H43)&gt;0,MIN(V$10+4,$G43)&lt;=$E43+ROUND(($G43-$E43+1)*N($H43),0)-1),2,1),""))</f>
        <v/>
      </c>
      <c r="W43" s="29" t="str">
        <f aca="false">IF($G43="","",IF(AND($E43&lt;=W$10+6,$G43&gt;=W$10),IF(AND(N($H43)&gt;0,MIN(W$10+4,$G43)&lt;=$E43+ROUND(($G43-$E43+1)*N($H43),0)-1),2,1),""))</f>
        <v/>
      </c>
      <c r="X43" s="29" t="str">
        <f aca="false">IF($G43="","",IF(AND($E43&lt;=X$10+6,$G43&gt;=X$10),IF(AND(N($H43)&gt;0,MIN(X$10+4,$G43)&lt;=$E43+ROUND(($G43-$E43+1)*N($H43),0)-1),2,1),""))</f>
        <v/>
      </c>
      <c r="Y43" s="29" t="str">
        <f aca="false">IF($G43="","",IF(AND($E43&lt;=Y$10+6,$G43&gt;=Y$10),IF(AND(N($H43)&gt;0,MIN(Y$10+4,$G43)&lt;=$E43+ROUND(($G43-$E43+1)*N($H43),0)-1),2,1),""))</f>
        <v/>
      </c>
      <c r="Z43" s="29" t="str">
        <f aca="false">IF($G43="","",IF(AND($E43&lt;=Z$10+6,$G43&gt;=Z$10),IF(AND(N($H43)&gt;0,MIN(Z$10+4,$G43)&lt;=$E43+ROUND(($G43-$E43+1)*N($H43),0)-1),2,1),""))</f>
        <v/>
      </c>
      <c r="AA43" s="29" t="str">
        <f aca="false">IF($G43="","",IF(AND($E43&lt;=AA$10+6,$G43&gt;=AA$10),IF(AND(N($H43)&gt;0,MIN(AA$10+4,$G43)&lt;=$E43+ROUND(($G43-$E43+1)*N($H43),0)-1),2,1),""))</f>
        <v/>
      </c>
      <c r="AB43" s="29" t="str">
        <f aca="false">IF($G43="","",IF(AND($E43&lt;=AB$10+6,$G43&gt;=AB$10),IF(AND(N($H43)&gt;0,MIN(AB$10+4,$G43)&lt;=$E43+ROUND(($G43-$E43+1)*N($H43),0)-1),2,1),""))</f>
        <v/>
      </c>
      <c r="AC43" s="29" t="str">
        <f aca="false">IF($G43="","",IF(AND($E43&lt;=AC$10+6,$G43&gt;=AC$10),IF(AND(N($H43)&gt;0,MIN(AC$10+4,$G43)&lt;=$E43+ROUND(($G43-$E43+1)*N($H43),0)-1),2,1),""))</f>
        <v/>
      </c>
      <c r="AD43" s="29" t="str">
        <f aca="false">IF($G43="","",IF(AND($E43&lt;=AD$10+6,$G43&gt;=AD$10),IF(AND(N($H43)&gt;0,MIN(AD$10+4,$G43)&lt;=$E43+ROUND(($G43-$E43+1)*N($H43),0)-1),2,1),""))</f>
        <v/>
      </c>
      <c r="AE43" s="29" t="str">
        <f aca="false">IF($G43="","",IF(AND($E43&lt;=AE$10+6,$G43&gt;=AE$10),IF(AND(N($H43)&gt;0,MIN(AE$10+4,$G43)&lt;=$E43+ROUND(($G43-$E43+1)*N($H43),0)-1),2,1),""))</f>
        <v/>
      </c>
      <c r="AF43" s="29" t="str">
        <f aca="false">IF($G43="","",IF(AND($E43&lt;=AF$10+6,$G43&gt;=AF$10),IF(AND(N($H43)&gt;0,MIN(AF$10+4,$G43)&lt;=$E43+ROUND(($G43-$E43+1)*N($H43),0)-1),2,1),""))</f>
        <v/>
      </c>
      <c r="AG43" s="29" t="str">
        <f aca="false">IF($G43="","",IF(AND($E43&lt;=AG$10+6,$G43&gt;=AG$10),IF(AND(N($H43)&gt;0,MIN(AG$10+4,$G43)&lt;=$E43+ROUND(($G43-$E43+1)*N($H43),0)-1),2,1),""))</f>
        <v/>
      </c>
      <c r="AH43" s="29" t="str">
        <f aca="false">IF($G43="","",IF(AND($E43&lt;=AH$10+6,$G43&gt;=AH$10),IF(AND(N($H43)&gt;0,MIN(AH$10+4,$G43)&lt;=$E43+ROUND(($G43-$E43+1)*N($H43),0)-1),2,1),""))</f>
        <v/>
      </c>
      <c r="AI43" s="29" t="str">
        <f aca="false">IF($G43="","",IF(AND($E43&lt;=AI$10+6,$G43&gt;=AI$10),IF(AND(N($H43)&gt;0,MIN(AI$10+4,$G43)&lt;=$E43+ROUND(($G43-$E43+1)*N($H43),0)-1),2,1),""))</f>
        <v/>
      </c>
      <c r="AJ43" s="29" t="str">
        <f aca="false">IF($G43="","",IF(AND($E43&lt;=AJ$10+6,$G43&gt;=AJ$10),IF(AND(N($H43)&gt;0,MIN(AJ$10+4,$G43)&lt;=$E43+ROUND(($G43-$E43+1)*N($H43),0)-1),2,1),""))</f>
        <v/>
      </c>
      <c r="AK43" s="29" t="str">
        <f aca="false">IF($G43="","",IF(AND($E43&lt;=AK$10+6,$G43&gt;=AK$10),IF(AND(N($H43)&gt;0,MIN(AK$10+4,$G43)&lt;=$E43+ROUND(($G43-$E43+1)*N($H43),0)-1),2,1),""))</f>
        <v/>
      </c>
      <c r="AL43" s="29" t="str">
        <f aca="false">IF($G43="","",IF(AND($E43&lt;=AL$10+6,$G43&gt;=AL$10),IF(AND(N($H43)&gt;0,MIN(AL$10+4,$G43)&lt;=$E43+ROUND(($G43-$E43+1)*N($H43),0)-1),2,1),""))</f>
        <v/>
      </c>
      <c r="AM43" s="29" t="str">
        <f aca="false">IF($G43="","",IF(AND($E43&lt;=AM$10+6,$G43&gt;=AM$10),IF(AND(N($H43)&gt;0,MIN(AM$10+4,$G43)&lt;=$E43+ROUND(($G43-$E43+1)*N($H43),0)-1),2,1),""))</f>
        <v/>
      </c>
      <c r="AN43" s="29" t="str">
        <f aca="false">IF($G43="","",IF(AND($E43&lt;=AN$10+6,$G43&gt;=AN$10),IF(AND(N($H43)&gt;0,MIN(AN$10+4,$G43)&lt;=$E43+ROUND(($G43-$E43+1)*N($H43),0)-1),2,1),""))</f>
        <v/>
      </c>
      <c r="AO43" s="29" t="str">
        <f aca="false">IF($G43="","",IF(AND($E43&lt;=AO$10+6,$G43&gt;=AO$10),IF(AND(N($H43)&gt;0,MIN(AO$10+4,$G43)&lt;=$E43+ROUND(($G43-$E43+1)*N($H43),0)-1),2,1),""))</f>
        <v/>
      </c>
      <c r="AP43" s="29" t="str">
        <f aca="false">IF($G43="","",IF(AND($E43&lt;=AP$10+6,$G43&gt;=AP$10),IF(AND(N($H43)&gt;0,MIN(AP$10+4,$G43)&lt;=$E43+ROUND(($G43-$E43+1)*N($H43),0)-1),2,1),""))</f>
        <v/>
      </c>
      <c r="AQ43" s="29" t="str">
        <f aca="false">IF($G43="","",IF(AND($E43&lt;=AQ$10+6,$G43&gt;=AQ$10),IF(AND(N($H43)&gt;0,MIN(AQ$10+4,$G43)&lt;=$E43+ROUND(($G43-$E43+1)*N($H43),0)-1),2,1),""))</f>
        <v/>
      </c>
      <c r="AR43" s="29" t="str">
        <f aca="false">IF($G43="","",IF(AND($E43&lt;=AR$10+6,$G43&gt;=AR$10),IF(AND(N($H43)&gt;0,MIN(AR$10+4,$G43)&lt;=$E43+ROUND(($G43-$E43+1)*N($H43),0)-1),2,1),""))</f>
        <v/>
      </c>
      <c r="AS43" s="29" t="str">
        <f aca="false">IF($G43="","",IF(AND($E43&lt;=AS$10+6,$G43&gt;=AS$10),IF(AND(N($H43)&gt;0,MIN(AS$10+4,$G43)&lt;=$E43+ROUND(($G43-$E43+1)*N($H43),0)-1),2,1),""))</f>
        <v/>
      </c>
      <c r="AT43" s="29" t="str">
        <f aca="false">IF($G43="","",IF(AND($E43&lt;=AT$10+6,$G43&gt;=AT$10),IF(AND(N($H43)&gt;0,MIN(AT$10+4,$G43)&lt;=$E43+ROUND(($G43-$E43+1)*N($H43),0)-1),2,1),""))</f>
        <v/>
      </c>
      <c r="AU43" s="29" t="str">
        <f aca="false">IF($G43="","",IF(AND($E43&lt;=AU$10+6,$G43&gt;=AU$10),IF(AND(N($H43)&gt;0,MIN(AU$10+4,$G43)&lt;=$E43+ROUND(($G43-$E43+1)*N($H43),0)-1),2,1),""))</f>
        <v/>
      </c>
      <c r="AV43" s="29" t="str">
        <f aca="false">IF($G43="","",IF(AND($E43&lt;=AV$10+6,$G43&gt;=AV$10),IF(AND(N($H43)&gt;0,MIN(AV$10+4,$G43)&lt;=$E43+ROUND(($G43-$E43+1)*N($H43),0)-1),2,1),""))</f>
        <v/>
      </c>
      <c r="AW43" s="29" t="str">
        <f aca="false">IF($G43="","",IF(AND($E43&lt;=AW$10+6,$G43&gt;=AW$10),IF(AND(N($H43)&gt;0,MIN(AW$10+4,$G43)&lt;=$E43+ROUND(($G43-$E43+1)*N($H43),0)-1),2,1),""))</f>
        <v/>
      </c>
      <c r="AX43" s="29" t="str">
        <f aca="false">IF($G43="","",IF(AND($E43&lt;=AX$10+6,$G43&gt;=AX$10),IF(AND(N($H43)&gt;0,MIN(AX$10+4,$G43)&lt;=$E43+ROUND(($G43-$E43+1)*N($H43),0)-1),2,1),""))</f>
        <v/>
      </c>
    </row>
    <row r="44" customFormat="false" ht="15" hidden="false" customHeight="false" outlineLevel="0" collapsed="false">
      <c r="A44" s="3"/>
      <c r="B44" s="3"/>
      <c r="C44" s="3"/>
      <c r="D44" s="24"/>
      <c r="E44" s="25"/>
      <c r="F44" s="24"/>
      <c r="G44" s="26" t="str">
        <f aca="false">IF(OR(E44="",F44=""),"",WORKDAY(E44-1,F44,'Jours non travaillés'!$A$5:$A$34))</f>
        <v/>
      </c>
      <c r="H44" s="27"/>
      <c r="I44" s="28" t="str">
        <f aca="false">IF(G44="","",IF($B$5&lt;E44,0,IF($B$5&gt;=G44,1,NETWORKDAYS(E44,$B$5,'Jours non travaillés'!$A$5:$A$34)/F44)))</f>
        <v/>
      </c>
      <c r="J44" s="5" t="str">
        <f aca="false">IF(G44="","",IF(N(H44)&gt;=1,"Terminé",IF($B$5&lt;E44,"À venir",IF(N(H44)&lt;I44-$B$6,"En retard","En cours"))))</f>
        <v/>
      </c>
      <c r="K44" s="29" t="str">
        <f aca="false">IF($G44="","",IF(AND($E44&lt;=K$10+6,$G44&gt;=K$10),IF(AND(N($H44)&gt;0,MIN(K$10+4,$G44)&lt;=$E44+ROUND(($G44-$E44+1)*N($H44),0)-1),2,1),""))</f>
        <v/>
      </c>
      <c r="L44" s="29" t="str">
        <f aca="false">IF($G44="","",IF(AND($E44&lt;=L$10+6,$G44&gt;=L$10),IF(AND(N($H44)&gt;0,MIN(L$10+4,$G44)&lt;=$E44+ROUND(($G44-$E44+1)*N($H44),0)-1),2,1),""))</f>
        <v/>
      </c>
      <c r="M44" s="29" t="str">
        <f aca="false">IF($G44="","",IF(AND($E44&lt;=M$10+6,$G44&gt;=M$10),IF(AND(N($H44)&gt;0,MIN(M$10+4,$G44)&lt;=$E44+ROUND(($G44-$E44+1)*N($H44),0)-1),2,1),""))</f>
        <v/>
      </c>
      <c r="N44" s="29" t="str">
        <f aca="false">IF($G44="","",IF(AND($E44&lt;=N$10+6,$G44&gt;=N$10),IF(AND(N($H44)&gt;0,MIN(N$10+4,$G44)&lt;=$E44+ROUND(($G44-$E44+1)*N($H44),0)-1),2,1),""))</f>
        <v/>
      </c>
      <c r="O44" s="29" t="str">
        <f aca="false">IF($G44="","",IF(AND($E44&lt;=O$10+6,$G44&gt;=O$10),IF(AND(N($H44)&gt;0,MIN(O$10+4,$G44)&lt;=$E44+ROUND(($G44-$E44+1)*N($H44),0)-1),2,1),""))</f>
        <v/>
      </c>
      <c r="P44" s="29" t="str">
        <f aca="false">IF($G44="","",IF(AND($E44&lt;=P$10+6,$G44&gt;=P$10),IF(AND(N($H44)&gt;0,MIN(P$10+4,$G44)&lt;=$E44+ROUND(($G44-$E44+1)*N($H44),0)-1),2,1),""))</f>
        <v/>
      </c>
      <c r="Q44" s="29" t="str">
        <f aca="false">IF($G44="","",IF(AND($E44&lt;=Q$10+6,$G44&gt;=Q$10),IF(AND(N($H44)&gt;0,MIN(Q$10+4,$G44)&lt;=$E44+ROUND(($G44-$E44+1)*N($H44),0)-1),2,1),""))</f>
        <v/>
      </c>
      <c r="R44" s="29" t="str">
        <f aca="false">IF($G44="","",IF(AND($E44&lt;=R$10+6,$G44&gt;=R$10),IF(AND(N($H44)&gt;0,MIN(R$10+4,$G44)&lt;=$E44+ROUND(($G44-$E44+1)*N($H44),0)-1),2,1),""))</f>
        <v/>
      </c>
      <c r="S44" s="29" t="str">
        <f aca="false">IF($G44="","",IF(AND($E44&lt;=S$10+6,$G44&gt;=S$10),IF(AND(N($H44)&gt;0,MIN(S$10+4,$G44)&lt;=$E44+ROUND(($G44-$E44+1)*N($H44),0)-1),2,1),""))</f>
        <v/>
      </c>
      <c r="T44" s="29" t="str">
        <f aca="false">IF($G44="","",IF(AND($E44&lt;=T$10+6,$G44&gt;=T$10),IF(AND(N($H44)&gt;0,MIN(T$10+4,$G44)&lt;=$E44+ROUND(($G44-$E44+1)*N($H44),0)-1),2,1),""))</f>
        <v/>
      </c>
      <c r="U44" s="29" t="str">
        <f aca="false">IF($G44="","",IF(AND($E44&lt;=U$10+6,$G44&gt;=U$10),IF(AND(N($H44)&gt;0,MIN(U$10+4,$G44)&lt;=$E44+ROUND(($G44-$E44+1)*N($H44),0)-1),2,1),""))</f>
        <v/>
      </c>
      <c r="V44" s="29" t="str">
        <f aca="false">IF($G44="","",IF(AND($E44&lt;=V$10+6,$G44&gt;=V$10),IF(AND(N($H44)&gt;0,MIN(V$10+4,$G44)&lt;=$E44+ROUND(($G44-$E44+1)*N($H44),0)-1),2,1),""))</f>
        <v/>
      </c>
      <c r="W44" s="29" t="str">
        <f aca="false">IF($G44="","",IF(AND($E44&lt;=W$10+6,$G44&gt;=W$10),IF(AND(N($H44)&gt;0,MIN(W$10+4,$G44)&lt;=$E44+ROUND(($G44-$E44+1)*N($H44),0)-1),2,1),""))</f>
        <v/>
      </c>
      <c r="X44" s="29" t="str">
        <f aca="false">IF($G44="","",IF(AND($E44&lt;=X$10+6,$G44&gt;=X$10),IF(AND(N($H44)&gt;0,MIN(X$10+4,$G44)&lt;=$E44+ROUND(($G44-$E44+1)*N($H44),0)-1),2,1),""))</f>
        <v/>
      </c>
      <c r="Y44" s="29" t="str">
        <f aca="false">IF($G44="","",IF(AND($E44&lt;=Y$10+6,$G44&gt;=Y$10),IF(AND(N($H44)&gt;0,MIN(Y$10+4,$G44)&lt;=$E44+ROUND(($G44-$E44+1)*N($H44),0)-1),2,1),""))</f>
        <v/>
      </c>
      <c r="Z44" s="29" t="str">
        <f aca="false">IF($G44="","",IF(AND($E44&lt;=Z$10+6,$G44&gt;=Z$10),IF(AND(N($H44)&gt;0,MIN(Z$10+4,$G44)&lt;=$E44+ROUND(($G44-$E44+1)*N($H44),0)-1),2,1),""))</f>
        <v/>
      </c>
      <c r="AA44" s="29" t="str">
        <f aca="false">IF($G44="","",IF(AND($E44&lt;=AA$10+6,$G44&gt;=AA$10),IF(AND(N($H44)&gt;0,MIN(AA$10+4,$G44)&lt;=$E44+ROUND(($G44-$E44+1)*N($H44),0)-1),2,1),""))</f>
        <v/>
      </c>
      <c r="AB44" s="29" t="str">
        <f aca="false">IF($G44="","",IF(AND($E44&lt;=AB$10+6,$G44&gt;=AB$10),IF(AND(N($H44)&gt;0,MIN(AB$10+4,$G44)&lt;=$E44+ROUND(($G44-$E44+1)*N($H44),0)-1),2,1),""))</f>
        <v/>
      </c>
      <c r="AC44" s="29" t="str">
        <f aca="false">IF($G44="","",IF(AND($E44&lt;=AC$10+6,$G44&gt;=AC$10),IF(AND(N($H44)&gt;0,MIN(AC$10+4,$G44)&lt;=$E44+ROUND(($G44-$E44+1)*N($H44),0)-1),2,1),""))</f>
        <v/>
      </c>
      <c r="AD44" s="29" t="str">
        <f aca="false">IF($G44="","",IF(AND($E44&lt;=AD$10+6,$G44&gt;=AD$10),IF(AND(N($H44)&gt;0,MIN(AD$10+4,$G44)&lt;=$E44+ROUND(($G44-$E44+1)*N($H44),0)-1),2,1),""))</f>
        <v/>
      </c>
      <c r="AE44" s="29" t="str">
        <f aca="false">IF($G44="","",IF(AND($E44&lt;=AE$10+6,$G44&gt;=AE$10),IF(AND(N($H44)&gt;0,MIN(AE$10+4,$G44)&lt;=$E44+ROUND(($G44-$E44+1)*N($H44),0)-1),2,1),""))</f>
        <v/>
      </c>
      <c r="AF44" s="29" t="str">
        <f aca="false">IF($G44="","",IF(AND($E44&lt;=AF$10+6,$G44&gt;=AF$10),IF(AND(N($H44)&gt;0,MIN(AF$10+4,$G44)&lt;=$E44+ROUND(($G44-$E44+1)*N($H44),0)-1),2,1),""))</f>
        <v/>
      </c>
      <c r="AG44" s="29" t="str">
        <f aca="false">IF($G44="","",IF(AND($E44&lt;=AG$10+6,$G44&gt;=AG$10),IF(AND(N($H44)&gt;0,MIN(AG$10+4,$G44)&lt;=$E44+ROUND(($G44-$E44+1)*N($H44),0)-1),2,1),""))</f>
        <v/>
      </c>
      <c r="AH44" s="29" t="str">
        <f aca="false">IF($G44="","",IF(AND($E44&lt;=AH$10+6,$G44&gt;=AH$10),IF(AND(N($H44)&gt;0,MIN(AH$10+4,$G44)&lt;=$E44+ROUND(($G44-$E44+1)*N($H44),0)-1),2,1),""))</f>
        <v/>
      </c>
      <c r="AI44" s="29" t="str">
        <f aca="false">IF($G44="","",IF(AND($E44&lt;=AI$10+6,$G44&gt;=AI$10),IF(AND(N($H44)&gt;0,MIN(AI$10+4,$G44)&lt;=$E44+ROUND(($G44-$E44+1)*N($H44),0)-1),2,1),""))</f>
        <v/>
      </c>
      <c r="AJ44" s="29" t="str">
        <f aca="false">IF($G44="","",IF(AND($E44&lt;=AJ$10+6,$G44&gt;=AJ$10),IF(AND(N($H44)&gt;0,MIN(AJ$10+4,$G44)&lt;=$E44+ROUND(($G44-$E44+1)*N($H44),0)-1),2,1),""))</f>
        <v/>
      </c>
      <c r="AK44" s="29" t="str">
        <f aca="false">IF($G44="","",IF(AND($E44&lt;=AK$10+6,$G44&gt;=AK$10),IF(AND(N($H44)&gt;0,MIN(AK$10+4,$G44)&lt;=$E44+ROUND(($G44-$E44+1)*N($H44),0)-1),2,1),""))</f>
        <v/>
      </c>
      <c r="AL44" s="29" t="str">
        <f aca="false">IF($G44="","",IF(AND($E44&lt;=AL$10+6,$G44&gt;=AL$10),IF(AND(N($H44)&gt;0,MIN(AL$10+4,$G44)&lt;=$E44+ROUND(($G44-$E44+1)*N($H44),0)-1),2,1),""))</f>
        <v/>
      </c>
      <c r="AM44" s="29" t="str">
        <f aca="false">IF($G44="","",IF(AND($E44&lt;=AM$10+6,$G44&gt;=AM$10),IF(AND(N($H44)&gt;0,MIN(AM$10+4,$G44)&lt;=$E44+ROUND(($G44-$E44+1)*N($H44),0)-1),2,1),""))</f>
        <v/>
      </c>
      <c r="AN44" s="29" t="str">
        <f aca="false">IF($G44="","",IF(AND($E44&lt;=AN$10+6,$G44&gt;=AN$10),IF(AND(N($H44)&gt;0,MIN(AN$10+4,$G44)&lt;=$E44+ROUND(($G44-$E44+1)*N($H44),0)-1),2,1),""))</f>
        <v/>
      </c>
      <c r="AO44" s="29" t="str">
        <f aca="false">IF($G44="","",IF(AND($E44&lt;=AO$10+6,$G44&gt;=AO$10),IF(AND(N($H44)&gt;0,MIN(AO$10+4,$G44)&lt;=$E44+ROUND(($G44-$E44+1)*N($H44),0)-1),2,1),""))</f>
        <v/>
      </c>
      <c r="AP44" s="29" t="str">
        <f aca="false">IF($G44="","",IF(AND($E44&lt;=AP$10+6,$G44&gt;=AP$10),IF(AND(N($H44)&gt;0,MIN(AP$10+4,$G44)&lt;=$E44+ROUND(($G44-$E44+1)*N($H44),0)-1),2,1),""))</f>
        <v/>
      </c>
      <c r="AQ44" s="29" t="str">
        <f aca="false">IF($G44="","",IF(AND($E44&lt;=AQ$10+6,$G44&gt;=AQ$10),IF(AND(N($H44)&gt;0,MIN(AQ$10+4,$G44)&lt;=$E44+ROUND(($G44-$E44+1)*N($H44),0)-1),2,1),""))</f>
        <v/>
      </c>
      <c r="AR44" s="29" t="str">
        <f aca="false">IF($G44="","",IF(AND($E44&lt;=AR$10+6,$G44&gt;=AR$10),IF(AND(N($H44)&gt;0,MIN(AR$10+4,$G44)&lt;=$E44+ROUND(($G44-$E44+1)*N($H44),0)-1),2,1),""))</f>
        <v/>
      </c>
      <c r="AS44" s="29" t="str">
        <f aca="false">IF($G44="","",IF(AND($E44&lt;=AS$10+6,$G44&gt;=AS$10),IF(AND(N($H44)&gt;0,MIN(AS$10+4,$G44)&lt;=$E44+ROUND(($G44-$E44+1)*N($H44),0)-1),2,1),""))</f>
        <v/>
      </c>
      <c r="AT44" s="29" t="str">
        <f aca="false">IF($G44="","",IF(AND($E44&lt;=AT$10+6,$G44&gt;=AT$10),IF(AND(N($H44)&gt;0,MIN(AT$10+4,$G44)&lt;=$E44+ROUND(($G44-$E44+1)*N($H44),0)-1),2,1),""))</f>
        <v/>
      </c>
      <c r="AU44" s="29" t="str">
        <f aca="false">IF($G44="","",IF(AND($E44&lt;=AU$10+6,$G44&gt;=AU$10),IF(AND(N($H44)&gt;0,MIN(AU$10+4,$G44)&lt;=$E44+ROUND(($G44-$E44+1)*N($H44),0)-1),2,1),""))</f>
        <v/>
      </c>
      <c r="AV44" s="29" t="str">
        <f aca="false">IF($G44="","",IF(AND($E44&lt;=AV$10+6,$G44&gt;=AV$10),IF(AND(N($H44)&gt;0,MIN(AV$10+4,$G44)&lt;=$E44+ROUND(($G44-$E44+1)*N($H44),0)-1),2,1),""))</f>
        <v/>
      </c>
      <c r="AW44" s="29" t="str">
        <f aca="false">IF($G44="","",IF(AND($E44&lt;=AW$10+6,$G44&gt;=AW$10),IF(AND(N($H44)&gt;0,MIN(AW$10+4,$G44)&lt;=$E44+ROUND(($G44-$E44+1)*N($H44),0)-1),2,1),""))</f>
        <v/>
      </c>
      <c r="AX44" s="29" t="str">
        <f aca="false">IF($G44="","",IF(AND($E44&lt;=AX$10+6,$G44&gt;=AX$10),IF(AND(N($H44)&gt;0,MIN(AX$10+4,$G44)&lt;=$E44+ROUND(($G44-$E44+1)*N($H44),0)-1),2,1),""))</f>
        <v/>
      </c>
    </row>
    <row r="45" customFormat="false" ht="15" hidden="false" customHeight="false" outlineLevel="0" collapsed="false">
      <c r="A45" s="3"/>
      <c r="B45" s="3"/>
      <c r="C45" s="3"/>
      <c r="D45" s="24"/>
      <c r="E45" s="25"/>
      <c r="F45" s="24"/>
      <c r="G45" s="26" t="str">
        <f aca="false">IF(OR(E45="",F45=""),"",WORKDAY(E45-1,F45,'Jours non travaillés'!$A$5:$A$34))</f>
        <v/>
      </c>
      <c r="H45" s="27"/>
      <c r="I45" s="28" t="str">
        <f aca="false">IF(G45="","",IF($B$5&lt;E45,0,IF($B$5&gt;=G45,1,NETWORKDAYS(E45,$B$5,'Jours non travaillés'!$A$5:$A$34)/F45)))</f>
        <v/>
      </c>
      <c r="J45" s="5" t="str">
        <f aca="false">IF(G45="","",IF(N(H45)&gt;=1,"Terminé",IF($B$5&lt;E45,"À venir",IF(N(H45)&lt;I45-$B$6,"En retard","En cours"))))</f>
        <v/>
      </c>
      <c r="K45" s="29" t="str">
        <f aca="false">IF($G45="","",IF(AND($E45&lt;=K$10+6,$G45&gt;=K$10),IF(AND(N($H45)&gt;0,MIN(K$10+4,$G45)&lt;=$E45+ROUND(($G45-$E45+1)*N($H45),0)-1),2,1),""))</f>
        <v/>
      </c>
      <c r="L45" s="29" t="str">
        <f aca="false">IF($G45="","",IF(AND($E45&lt;=L$10+6,$G45&gt;=L$10),IF(AND(N($H45)&gt;0,MIN(L$10+4,$G45)&lt;=$E45+ROUND(($G45-$E45+1)*N($H45),0)-1),2,1),""))</f>
        <v/>
      </c>
      <c r="M45" s="29" t="str">
        <f aca="false">IF($G45="","",IF(AND($E45&lt;=M$10+6,$G45&gt;=M$10),IF(AND(N($H45)&gt;0,MIN(M$10+4,$G45)&lt;=$E45+ROUND(($G45-$E45+1)*N($H45),0)-1),2,1),""))</f>
        <v/>
      </c>
      <c r="N45" s="29" t="str">
        <f aca="false">IF($G45="","",IF(AND($E45&lt;=N$10+6,$G45&gt;=N$10),IF(AND(N($H45)&gt;0,MIN(N$10+4,$G45)&lt;=$E45+ROUND(($G45-$E45+1)*N($H45),0)-1),2,1),""))</f>
        <v/>
      </c>
      <c r="O45" s="29" t="str">
        <f aca="false">IF($G45="","",IF(AND($E45&lt;=O$10+6,$G45&gt;=O$10),IF(AND(N($H45)&gt;0,MIN(O$10+4,$G45)&lt;=$E45+ROUND(($G45-$E45+1)*N($H45),0)-1),2,1),""))</f>
        <v/>
      </c>
      <c r="P45" s="29" t="str">
        <f aca="false">IF($G45="","",IF(AND($E45&lt;=P$10+6,$G45&gt;=P$10),IF(AND(N($H45)&gt;0,MIN(P$10+4,$G45)&lt;=$E45+ROUND(($G45-$E45+1)*N($H45),0)-1),2,1),""))</f>
        <v/>
      </c>
      <c r="Q45" s="29" t="str">
        <f aca="false">IF($G45="","",IF(AND($E45&lt;=Q$10+6,$G45&gt;=Q$10),IF(AND(N($H45)&gt;0,MIN(Q$10+4,$G45)&lt;=$E45+ROUND(($G45-$E45+1)*N($H45),0)-1),2,1),""))</f>
        <v/>
      </c>
      <c r="R45" s="29" t="str">
        <f aca="false">IF($G45="","",IF(AND($E45&lt;=R$10+6,$G45&gt;=R$10),IF(AND(N($H45)&gt;0,MIN(R$10+4,$G45)&lt;=$E45+ROUND(($G45-$E45+1)*N($H45),0)-1),2,1),""))</f>
        <v/>
      </c>
      <c r="S45" s="29" t="str">
        <f aca="false">IF($G45="","",IF(AND($E45&lt;=S$10+6,$G45&gt;=S$10),IF(AND(N($H45)&gt;0,MIN(S$10+4,$G45)&lt;=$E45+ROUND(($G45-$E45+1)*N($H45),0)-1),2,1),""))</f>
        <v/>
      </c>
      <c r="T45" s="29" t="str">
        <f aca="false">IF($G45="","",IF(AND($E45&lt;=T$10+6,$G45&gt;=T$10),IF(AND(N($H45)&gt;0,MIN(T$10+4,$G45)&lt;=$E45+ROUND(($G45-$E45+1)*N($H45),0)-1),2,1),""))</f>
        <v/>
      </c>
      <c r="U45" s="29" t="str">
        <f aca="false">IF($G45="","",IF(AND($E45&lt;=U$10+6,$G45&gt;=U$10),IF(AND(N($H45)&gt;0,MIN(U$10+4,$G45)&lt;=$E45+ROUND(($G45-$E45+1)*N($H45),0)-1),2,1),""))</f>
        <v/>
      </c>
      <c r="V45" s="29" t="str">
        <f aca="false">IF($G45="","",IF(AND($E45&lt;=V$10+6,$G45&gt;=V$10),IF(AND(N($H45)&gt;0,MIN(V$10+4,$G45)&lt;=$E45+ROUND(($G45-$E45+1)*N($H45),0)-1),2,1),""))</f>
        <v/>
      </c>
      <c r="W45" s="29" t="str">
        <f aca="false">IF($G45="","",IF(AND($E45&lt;=W$10+6,$G45&gt;=W$10),IF(AND(N($H45)&gt;0,MIN(W$10+4,$G45)&lt;=$E45+ROUND(($G45-$E45+1)*N($H45),0)-1),2,1),""))</f>
        <v/>
      </c>
      <c r="X45" s="29" t="str">
        <f aca="false">IF($G45="","",IF(AND($E45&lt;=X$10+6,$G45&gt;=X$10),IF(AND(N($H45)&gt;0,MIN(X$10+4,$G45)&lt;=$E45+ROUND(($G45-$E45+1)*N($H45),0)-1),2,1),""))</f>
        <v/>
      </c>
      <c r="Y45" s="29" t="str">
        <f aca="false">IF($G45="","",IF(AND($E45&lt;=Y$10+6,$G45&gt;=Y$10),IF(AND(N($H45)&gt;0,MIN(Y$10+4,$G45)&lt;=$E45+ROUND(($G45-$E45+1)*N($H45),0)-1),2,1),""))</f>
        <v/>
      </c>
      <c r="Z45" s="29" t="str">
        <f aca="false">IF($G45="","",IF(AND($E45&lt;=Z$10+6,$G45&gt;=Z$10),IF(AND(N($H45)&gt;0,MIN(Z$10+4,$G45)&lt;=$E45+ROUND(($G45-$E45+1)*N($H45),0)-1),2,1),""))</f>
        <v/>
      </c>
      <c r="AA45" s="29" t="str">
        <f aca="false">IF($G45="","",IF(AND($E45&lt;=AA$10+6,$G45&gt;=AA$10),IF(AND(N($H45)&gt;0,MIN(AA$10+4,$G45)&lt;=$E45+ROUND(($G45-$E45+1)*N($H45),0)-1),2,1),""))</f>
        <v/>
      </c>
      <c r="AB45" s="29" t="str">
        <f aca="false">IF($G45="","",IF(AND($E45&lt;=AB$10+6,$G45&gt;=AB$10),IF(AND(N($H45)&gt;0,MIN(AB$10+4,$G45)&lt;=$E45+ROUND(($G45-$E45+1)*N($H45),0)-1),2,1),""))</f>
        <v/>
      </c>
      <c r="AC45" s="29" t="str">
        <f aca="false">IF($G45="","",IF(AND($E45&lt;=AC$10+6,$G45&gt;=AC$10),IF(AND(N($H45)&gt;0,MIN(AC$10+4,$G45)&lt;=$E45+ROUND(($G45-$E45+1)*N($H45),0)-1),2,1),""))</f>
        <v/>
      </c>
      <c r="AD45" s="29" t="str">
        <f aca="false">IF($G45="","",IF(AND($E45&lt;=AD$10+6,$G45&gt;=AD$10),IF(AND(N($H45)&gt;0,MIN(AD$10+4,$G45)&lt;=$E45+ROUND(($G45-$E45+1)*N($H45),0)-1),2,1),""))</f>
        <v/>
      </c>
      <c r="AE45" s="29" t="str">
        <f aca="false">IF($G45="","",IF(AND($E45&lt;=AE$10+6,$G45&gt;=AE$10),IF(AND(N($H45)&gt;0,MIN(AE$10+4,$G45)&lt;=$E45+ROUND(($G45-$E45+1)*N($H45),0)-1),2,1),""))</f>
        <v/>
      </c>
      <c r="AF45" s="29" t="str">
        <f aca="false">IF($G45="","",IF(AND($E45&lt;=AF$10+6,$G45&gt;=AF$10),IF(AND(N($H45)&gt;0,MIN(AF$10+4,$G45)&lt;=$E45+ROUND(($G45-$E45+1)*N($H45),0)-1),2,1),""))</f>
        <v/>
      </c>
      <c r="AG45" s="29" t="str">
        <f aca="false">IF($G45="","",IF(AND($E45&lt;=AG$10+6,$G45&gt;=AG$10),IF(AND(N($H45)&gt;0,MIN(AG$10+4,$G45)&lt;=$E45+ROUND(($G45-$E45+1)*N($H45),0)-1),2,1),""))</f>
        <v/>
      </c>
      <c r="AH45" s="29" t="str">
        <f aca="false">IF($G45="","",IF(AND($E45&lt;=AH$10+6,$G45&gt;=AH$10),IF(AND(N($H45)&gt;0,MIN(AH$10+4,$G45)&lt;=$E45+ROUND(($G45-$E45+1)*N($H45),0)-1),2,1),""))</f>
        <v/>
      </c>
      <c r="AI45" s="29" t="str">
        <f aca="false">IF($G45="","",IF(AND($E45&lt;=AI$10+6,$G45&gt;=AI$10),IF(AND(N($H45)&gt;0,MIN(AI$10+4,$G45)&lt;=$E45+ROUND(($G45-$E45+1)*N($H45),0)-1),2,1),""))</f>
        <v/>
      </c>
      <c r="AJ45" s="29" t="str">
        <f aca="false">IF($G45="","",IF(AND($E45&lt;=AJ$10+6,$G45&gt;=AJ$10),IF(AND(N($H45)&gt;0,MIN(AJ$10+4,$G45)&lt;=$E45+ROUND(($G45-$E45+1)*N($H45),0)-1),2,1),""))</f>
        <v/>
      </c>
      <c r="AK45" s="29" t="str">
        <f aca="false">IF($G45="","",IF(AND($E45&lt;=AK$10+6,$G45&gt;=AK$10),IF(AND(N($H45)&gt;0,MIN(AK$10+4,$G45)&lt;=$E45+ROUND(($G45-$E45+1)*N($H45),0)-1),2,1),""))</f>
        <v/>
      </c>
      <c r="AL45" s="29" t="str">
        <f aca="false">IF($G45="","",IF(AND($E45&lt;=AL$10+6,$G45&gt;=AL$10),IF(AND(N($H45)&gt;0,MIN(AL$10+4,$G45)&lt;=$E45+ROUND(($G45-$E45+1)*N($H45),0)-1),2,1),""))</f>
        <v/>
      </c>
      <c r="AM45" s="29" t="str">
        <f aca="false">IF($G45="","",IF(AND($E45&lt;=AM$10+6,$G45&gt;=AM$10),IF(AND(N($H45)&gt;0,MIN(AM$10+4,$G45)&lt;=$E45+ROUND(($G45-$E45+1)*N($H45),0)-1),2,1),""))</f>
        <v/>
      </c>
      <c r="AN45" s="29" t="str">
        <f aca="false">IF($G45="","",IF(AND($E45&lt;=AN$10+6,$G45&gt;=AN$10),IF(AND(N($H45)&gt;0,MIN(AN$10+4,$G45)&lt;=$E45+ROUND(($G45-$E45+1)*N($H45),0)-1),2,1),""))</f>
        <v/>
      </c>
      <c r="AO45" s="29" t="str">
        <f aca="false">IF($G45="","",IF(AND($E45&lt;=AO$10+6,$G45&gt;=AO$10),IF(AND(N($H45)&gt;0,MIN(AO$10+4,$G45)&lt;=$E45+ROUND(($G45-$E45+1)*N($H45),0)-1),2,1),""))</f>
        <v/>
      </c>
      <c r="AP45" s="29" t="str">
        <f aca="false">IF($G45="","",IF(AND($E45&lt;=AP$10+6,$G45&gt;=AP$10),IF(AND(N($H45)&gt;0,MIN(AP$10+4,$G45)&lt;=$E45+ROUND(($G45-$E45+1)*N($H45),0)-1),2,1),""))</f>
        <v/>
      </c>
      <c r="AQ45" s="29" t="str">
        <f aca="false">IF($G45="","",IF(AND($E45&lt;=AQ$10+6,$G45&gt;=AQ$10),IF(AND(N($H45)&gt;0,MIN(AQ$10+4,$G45)&lt;=$E45+ROUND(($G45-$E45+1)*N($H45),0)-1),2,1),""))</f>
        <v/>
      </c>
      <c r="AR45" s="29" t="str">
        <f aca="false">IF($G45="","",IF(AND($E45&lt;=AR$10+6,$G45&gt;=AR$10),IF(AND(N($H45)&gt;0,MIN(AR$10+4,$G45)&lt;=$E45+ROUND(($G45-$E45+1)*N($H45),0)-1),2,1),""))</f>
        <v/>
      </c>
      <c r="AS45" s="29" t="str">
        <f aca="false">IF($G45="","",IF(AND($E45&lt;=AS$10+6,$G45&gt;=AS$10),IF(AND(N($H45)&gt;0,MIN(AS$10+4,$G45)&lt;=$E45+ROUND(($G45-$E45+1)*N($H45),0)-1),2,1),""))</f>
        <v/>
      </c>
      <c r="AT45" s="29" t="str">
        <f aca="false">IF($G45="","",IF(AND($E45&lt;=AT$10+6,$G45&gt;=AT$10),IF(AND(N($H45)&gt;0,MIN(AT$10+4,$G45)&lt;=$E45+ROUND(($G45-$E45+1)*N($H45),0)-1),2,1),""))</f>
        <v/>
      </c>
      <c r="AU45" s="29" t="str">
        <f aca="false">IF($G45="","",IF(AND($E45&lt;=AU$10+6,$G45&gt;=AU$10),IF(AND(N($H45)&gt;0,MIN(AU$10+4,$G45)&lt;=$E45+ROUND(($G45-$E45+1)*N($H45),0)-1),2,1),""))</f>
        <v/>
      </c>
      <c r="AV45" s="29" t="str">
        <f aca="false">IF($G45="","",IF(AND($E45&lt;=AV$10+6,$G45&gt;=AV$10),IF(AND(N($H45)&gt;0,MIN(AV$10+4,$G45)&lt;=$E45+ROUND(($G45-$E45+1)*N($H45),0)-1),2,1),""))</f>
        <v/>
      </c>
      <c r="AW45" s="29" t="str">
        <f aca="false">IF($G45="","",IF(AND($E45&lt;=AW$10+6,$G45&gt;=AW$10),IF(AND(N($H45)&gt;0,MIN(AW$10+4,$G45)&lt;=$E45+ROUND(($G45-$E45+1)*N($H45),0)-1),2,1),""))</f>
        <v/>
      </c>
      <c r="AX45" s="29" t="str">
        <f aca="false">IF($G45="","",IF(AND($E45&lt;=AX$10+6,$G45&gt;=AX$10),IF(AND(N($H45)&gt;0,MIN(AX$10+4,$G45)&lt;=$E45+ROUND(($G45-$E45+1)*N($H45),0)-1),2,1),""))</f>
        <v/>
      </c>
    </row>
    <row r="46" customFormat="false" ht="15" hidden="false" customHeight="false" outlineLevel="0" collapsed="false">
      <c r="A46" s="3"/>
      <c r="B46" s="3"/>
      <c r="C46" s="3"/>
      <c r="D46" s="24"/>
      <c r="E46" s="25"/>
      <c r="F46" s="24"/>
      <c r="G46" s="26" t="str">
        <f aca="false">IF(OR(E46="",F46=""),"",WORKDAY(E46-1,F46,'Jours non travaillés'!$A$5:$A$34))</f>
        <v/>
      </c>
      <c r="H46" s="27"/>
      <c r="I46" s="28" t="str">
        <f aca="false">IF(G46="","",IF($B$5&lt;E46,0,IF($B$5&gt;=G46,1,NETWORKDAYS(E46,$B$5,'Jours non travaillés'!$A$5:$A$34)/F46)))</f>
        <v/>
      </c>
      <c r="J46" s="5" t="str">
        <f aca="false">IF(G46="","",IF(N(H46)&gt;=1,"Terminé",IF($B$5&lt;E46,"À venir",IF(N(H46)&lt;I46-$B$6,"En retard","En cours"))))</f>
        <v/>
      </c>
      <c r="K46" s="29" t="str">
        <f aca="false">IF($G46="","",IF(AND($E46&lt;=K$10+6,$G46&gt;=K$10),IF(AND(N($H46)&gt;0,MIN(K$10+4,$G46)&lt;=$E46+ROUND(($G46-$E46+1)*N($H46),0)-1),2,1),""))</f>
        <v/>
      </c>
      <c r="L46" s="29" t="str">
        <f aca="false">IF($G46="","",IF(AND($E46&lt;=L$10+6,$G46&gt;=L$10),IF(AND(N($H46)&gt;0,MIN(L$10+4,$G46)&lt;=$E46+ROUND(($G46-$E46+1)*N($H46),0)-1),2,1),""))</f>
        <v/>
      </c>
      <c r="M46" s="29" t="str">
        <f aca="false">IF($G46="","",IF(AND($E46&lt;=M$10+6,$G46&gt;=M$10),IF(AND(N($H46)&gt;0,MIN(M$10+4,$G46)&lt;=$E46+ROUND(($G46-$E46+1)*N($H46),0)-1),2,1),""))</f>
        <v/>
      </c>
      <c r="N46" s="29" t="str">
        <f aca="false">IF($G46="","",IF(AND($E46&lt;=N$10+6,$G46&gt;=N$10),IF(AND(N($H46)&gt;0,MIN(N$10+4,$G46)&lt;=$E46+ROUND(($G46-$E46+1)*N($H46),0)-1),2,1),""))</f>
        <v/>
      </c>
      <c r="O46" s="29" t="str">
        <f aca="false">IF($G46="","",IF(AND($E46&lt;=O$10+6,$G46&gt;=O$10),IF(AND(N($H46)&gt;0,MIN(O$10+4,$G46)&lt;=$E46+ROUND(($G46-$E46+1)*N($H46),0)-1),2,1),""))</f>
        <v/>
      </c>
      <c r="P46" s="29" t="str">
        <f aca="false">IF($G46="","",IF(AND($E46&lt;=P$10+6,$G46&gt;=P$10),IF(AND(N($H46)&gt;0,MIN(P$10+4,$G46)&lt;=$E46+ROUND(($G46-$E46+1)*N($H46),0)-1),2,1),""))</f>
        <v/>
      </c>
      <c r="Q46" s="29" t="str">
        <f aca="false">IF($G46="","",IF(AND($E46&lt;=Q$10+6,$G46&gt;=Q$10),IF(AND(N($H46)&gt;0,MIN(Q$10+4,$G46)&lt;=$E46+ROUND(($G46-$E46+1)*N($H46),0)-1),2,1),""))</f>
        <v/>
      </c>
      <c r="R46" s="29" t="str">
        <f aca="false">IF($G46="","",IF(AND($E46&lt;=R$10+6,$G46&gt;=R$10),IF(AND(N($H46)&gt;0,MIN(R$10+4,$G46)&lt;=$E46+ROUND(($G46-$E46+1)*N($H46),0)-1),2,1),""))</f>
        <v/>
      </c>
      <c r="S46" s="29" t="str">
        <f aca="false">IF($G46="","",IF(AND($E46&lt;=S$10+6,$G46&gt;=S$10),IF(AND(N($H46)&gt;0,MIN(S$10+4,$G46)&lt;=$E46+ROUND(($G46-$E46+1)*N($H46),0)-1),2,1),""))</f>
        <v/>
      </c>
      <c r="T46" s="29" t="str">
        <f aca="false">IF($G46="","",IF(AND($E46&lt;=T$10+6,$G46&gt;=T$10),IF(AND(N($H46)&gt;0,MIN(T$10+4,$G46)&lt;=$E46+ROUND(($G46-$E46+1)*N($H46),0)-1),2,1),""))</f>
        <v/>
      </c>
      <c r="U46" s="29" t="str">
        <f aca="false">IF($G46="","",IF(AND($E46&lt;=U$10+6,$G46&gt;=U$10),IF(AND(N($H46)&gt;0,MIN(U$10+4,$G46)&lt;=$E46+ROUND(($G46-$E46+1)*N($H46),0)-1),2,1),""))</f>
        <v/>
      </c>
      <c r="V46" s="29" t="str">
        <f aca="false">IF($G46="","",IF(AND($E46&lt;=V$10+6,$G46&gt;=V$10),IF(AND(N($H46)&gt;0,MIN(V$10+4,$G46)&lt;=$E46+ROUND(($G46-$E46+1)*N($H46),0)-1),2,1),""))</f>
        <v/>
      </c>
      <c r="W46" s="29" t="str">
        <f aca="false">IF($G46="","",IF(AND($E46&lt;=W$10+6,$G46&gt;=W$10),IF(AND(N($H46)&gt;0,MIN(W$10+4,$G46)&lt;=$E46+ROUND(($G46-$E46+1)*N($H46),0)-1),2,1),""))</f>
        <v/>
      </c>
      <c r="X46" s="29" t="str">
        <f aca="false">IF($G46="","",IF(AND($E46&lt;=X$10+6,$G46&gt;=X$10),IF(AND(N($H46)&gt;0,MIN(X$10+4,$G46)&lt;=$E46+ROUND(($G46-$E46+1)*N($H46),0)-1),2,1),""))</f>
        <v/>
      </c>
      <c r="Y46" s="29" t="str">
        <f aca="false">IF($G46="","",IF(AND($E46&lt;=Y$10+6,$G46&gt;=Y$10),IF(AND(N($H46)&gt;0,MIN(Y$10+4,$G46)&lt;=$E46+ROUND(($G46-$E46+1)*N($H46),0)-1),2,1),""))</f>
        <v/>
      </c>
      <c r="Z46" s="29" t="str">
        <f aca="false">IF($G46="","",IF(AND($E46&lt;=Z$10+6,$G46&gt;=Z$10),IF(AND(N($H46)&gt;0,MIN(Z$10+4,$G46)&lt;=$E46+ROUND(($G46-$E46+1)*N($H46),0)-1),2,1),""))</f>
        <v/>
      </c>
      <c r="AA46" s="29" t="str">
        <f aca="false">IF($G46="","",IF(AND($E46&lt;=AA$10+6,$G46&gt;=AA$10),IF(AND(N($H46)&gt;0,MIN(AA$10+4,$G46)&lt;=$E46+ROUND(($G46-$E46+1)*N($H46),0)-1),2,1),""))</f>
        <v/>
      </c>
      <c r="AB46" s="29" t="str">
        <f aca="false">IF($G46="","",IF(AND($E46&lt;=AB$10+6,$G46&gt;=AB$10),IF(AND(N($H46)&gt;0,MIN(AB$10+4,$G46)&lt;=$E46+ROUND(($G46-$E46+1)*N($H46),0)-1),2,1),""))</f>
        <v/>
      </c>
      <c r="AC46" s="29" t="str">
        <f aca="false">IF($G46="","",IF(AND($E46&lt;=AC$10+6,$G46&gt;=AC$10),IF(AND(N($H46)&gt;0,MIN(AC$10+4,$G46)&lt;=$E46+ROUND(($G46-$E46+1)*N($H46),0)-1),2,1),""))</f>
        <v/>
      </c>
      <c r="AD46" s="29" t="str">
        <f aca="false">IF($G46="","",IF(AND($E46&lt;=AD$10+6,$G46&gt;=AD$10),IF(AND(N($H46)&gt;0,MIN(AD$10+4,$G46)&lt;=$E46+ROUND(($G46-$E46+1)*N($H46),0)-1),2,1),""))</f>
        <v/>
      </c>
      <c r="AE46" s="29" t="str">
        <f aca="false">IF($G46="","",IF(AND($E46&lt;=AE$10+6,$G46&gt;=AE$10),IF(AND(N($H46)&gt;0,MIN(AE$10+4,$G46)&lt;=$E46+ROUND(($G46-$E46+1)*N($H46),0)-1),2,1),""))</f>
        <v/>
      </c>
      <c r="AF46" s="29" t="str">
        <f aca="false">IF($G46="","",IF(AND($E46&lt;=AF$10+6,$G46&gt;=AF$10),IF(AND(N($H46)&gt;0,MIN(AF$10+4,$G46)&lt;=$E46+ROUND(($G46-$E46+1)*N($H46),0)-1),2,1),""))</f>
        <v/>
      </c>
      <c r="AG46" s="29" t="str">
        <f aca="false">IF($G46="","",IF(AND($E46&lt;=AG$10+6,$G46&gt;=AG$10),IF(AND(N($H46)&gt;0,MIN(AG$10+4,$G46)&lt;=$E46+ROUND(($G46-$E46+1)*N($H46),0)-1),2,1),""))</f>
        <v/>
      </c>
      <c r="AH46" s="29" t="str">
        <f aca="false">IF($G46="","",IF(AND($E46&lt;=AH$10+6,$G46&gt;=AH$10),IF(AND(N($H46)&gt;0,MIN(AH$10+4,$G46)&lt;=$E46+ROUND(($G46-$E46+1)*N($H46),0)-1),2,1),""))</f>
        <v/>
      </c>
      <c r="AI46" s="29" t="str">
        <f aca="false">IF($G46="","",IF(AND($E46&lt;=AI$10+6,$G46&gt;=AI$10),IF(AND(N($H46)&gt;0,MIN(AI$10+4,$G46)&lt;=$E46+ROUND(($G46-$E46+1)*N($H46),0)-1),2,1),""))</f>
        <v/>
      </c>
      <c r="AJ46" s="29" t="str">
        <f aca="false">IF($G46="","",IF(AND($E46&lt;=AJ$10+6,$G46&gt;=AJ$10),IF(AND(N($H46)&gt;0,MIN(AJ$10+4,$G46)&lt;=$E46+ROUND(($G46-$E46+1)*N($H46),0)-1),2,1),""))</f>
        <v/>
      </c>
      <c r="AK46" s="29" t="str">
        <f aca="false">IF($G46="","",IF(AND($E46&lt;=AK$10+6,$G46&gt;=AK$10),IF(AND(N($H46)&gt;0,MIN(AK$10+4,$G46)&lt;=$E46+ROUND(($G46-$E46+1)*N($H46),0)-1),2,1),""))</f>
        <v/>
      </c>
      <c r="AL46" s="29" t="str">
        <f aca="false">IF($G46="","",IF(AND($E46&lt;=AL$10+6,$G46&gt;=AL$10),IF(AND(N($H46)&gt;0,MIN(AL$10+4,$G46)&lt;=$E46+ROUND(($G46-$E46+1)*N($H46),0)-1),2,1),""))</f>
        <v/>
      </c>
      <c r="AM46" s="29" t="str">
        <f aca="false">IF($G46="","",IF(AND($E46&lt;=AM$10+6,$G46&gt;=AM$10),IF(AND(N($H46)&gt;0,MIN(AM$10+4,$G46)&lt;=$E46+ROUND(($G46-$E46+1)*N($H46),0)-1),2,1),""))</f>
        <v/>
      </c>
      <c r="AN46" s="29" t="str">
        <f aca="false">IF($G46="","",IF(AND($E46&lt;=AN$10+6,$G46&gt;=AN$10),IF(AND(N($H46)&gt;0,MIN(AN$10+4,$G46)&lt;=$E46+ROUND(($G46-$E46+1)*N($H46),0)-1),2,1),""))</f>
        <v/>
      </c>
      <c r="AO46" s="29" t="str">
        <f aca="false">IF($G46="","",IF(AND($E46&lt;=AO$10+6,$G46&gt;=AO$10),IF(AND(N($H46)&gt;0,MIN(AO$10+4,$G46)&lt;=$E46+ROUND(($G46-$E46+1)*N($H46),0)-1),2,1),""))</f>
        <v/>
      </c>
      <c r="AP46" s="29" t="str">
        <f aca="false">IF($G46="","",IF(AND($E46&lt;=AP$10+6,$G46&gt;=AP$10),IF(AND(N($H46)&gt;0,MIN(AP$10+4,$G46)&lt;=$E46+ROUND(($G46-$E46+1)*N($H46),0)-1),2,1),""))</f>
        <v/>
      </c>
      <c r="AQ46" s="29" t="str">
        <f aca="false">IF($G46="","",IF(AND($E46&lt;=AQ$10+6,$G46&gt;=AQ$10),IF(AND(N($H46)&gt;0,MIN(AQ$10+4,$G46)&lt;=$E46+ROUND(($G46-$E46+1)*N($H46),0)-1),2,1),""))</f>
        <v/>
      </c>
      <c r="AR46" s="29" t="str">
        <f aca="false">IF($G46="","",IF(AND($E46&lt;=AR$10+6,$G46&gt;=AR$10),IF(AND(N($H46)&gt;0,MIN(AR$10+4,$G46)&lt;=$E46+ROUND(($G46-$E46+1)*N($H46),0)-1),2,1),""))</f>
        <v/>
      </c>
      <c r="AS46" s="29" t="str">
        <f aca="false">IF($G46="","",IF(AND($E46&lt;=AS$10+6,$G46&gt;=AS$10),IF(AND(N($H46)&gt;0,MIN(AS$10+4,$G46)&lt;=$E46+ROUND(($G46-$E46+1)*N($H46),0)-1),2,1),""))</f>
        <v/>
      </c>
      <c r="AT46" s="29" t="str">
        <f aca="false">IF($G46="","",IF(AND($E46&lt;=AT$10+6,$G46&gt;=AT$10),IF(AND(N($H46)&gt;0,MIN(AT$10+4,$G46)&lt;=$E46+ROUND(($G46-$E46+1)*N($H46),0)-1),2,1),""))</f>
        <v/>
      </c>
      <c r="AU46" s="29" t="str">
        <f aca="false">IF($G46="","",IF(AND($E46&lt;=AU$10+6,$G46&gt;=AU$10),IF(AND(N($H46)&gt;0,MIN(AU$10+4,$G46)&lt;=$E46+ROUND(($G46-$E46+1)*N($H46),0)-1),2,1),""))</f>
        <v/>
      </c>
      <c r="AV46" s="29" t="str">
        <f aca="false">IF($G46="","",IF(AND($E46&lt;=AV$10+6,$G46&gt;=AV$10),IF(AND(N($H46)&gt;0,MIN(AV$10+4,$G46)&lt;=$E46+ROUND(($G46-$E46+1)*N($H46),0)-1),2,1),""))</f>
        <v/>
      </c>
      <c r="AW46" s="29" t="str">
        <f aca="false">IF($G46="","",IF(AND($E46&lt;=AW$10+6,$G46&gt;=AW$10),IF(AND(N($H46)&gt;0,MIN(AW$10+4,$G46)&lt;=$E46+ROUND(($G46-$E46+1)*N($H46),0)-1),2,1),""))</f>
        <v/>
      </c>
      <c r="AX46" s="29" t="str">
        <f aca="false">IF($G46="","",IF(AND($E46&lt;=AX$10+6,$G46&gt;=AX$10),IF(AND(N($H46)&gt;0,MIN(AX$10+4,$G46)&lt;=$E46+ROUND(($G46-$E46+1)*N($H46),0)-1),2,1),""))</f>
        <v/>
      </c>
    </row>
    <row r="47" customFormat="false" ht="15" hidden="false" customHeight="false" outlineLevel="0" collapsed="false">
      <c r="A47" s="3"/>
      <c r="B47" s="3"/>
      <c r="C47" s="3"/>
      <c r="D47" s="24"/>
      <c r="E47" s="25"/>
      <c r="F47" s="24"/>
      <c r="G47" s="26" t="str">
        <f aca="false">IF(OR(E47="",F47=""),"",WORKDAY(E47-1,F47,'Jours non travaillés'!$A$5:$A$34))</f>
        <v/>
      </c>
      <c r="H47" s="27"/>
      <c r="I47" s="28" t="str">
        <f aca="false">IF(G47="","",IF($B$5&lt;E47,0,IF($B$5&gt;=G47,1,NETWORKDAYS(E47,$B$5,'Jours non travaillés'!$A$5:$A$34)/F47)))</f>
        <v/>
      </c>
      <c r="J47" s="5" t="str">
        <f aca="false">IF(G47="","",IF(N(H47)&gt;=1,"Terminé",IF($B$5&lt;E47,"À venir",IF(N(H47)&lt;I47-$B$6,"En retard","En cours"))))</f>
        <v/>
      </c>
      <c r="K47" s="29" t="str">
        <f aca="false">IF($G47="","",IF(AND($E47&lt;=K$10+6,$G47&gt;=K$10),IF(AND(N($H47)&gt;0,MIN(K$10+4,$G47)&lt;=$E47+ROUND(($G47-$E47+1)*N($H47),0)-1),2,1),""))</f>
        <v/>
      </c>
      <c r="L47" s="29" t="str">
        <f aca="false">IF($G47="","",IF(AND($E47&lt;=L$10+6,$G47&gt;=L$10),IF(AND(N($H47)&gt;0,MIN(L$10+4,$G47)&lt;=$E47+ROUND(($G47-$E47+1)*N($H47),0)-1),2,1),""))</f>
        <v/>
      </c>
      <c r="M47" s="29" t="str">
        <f aca="false">IF($G47="","",IF(AND($E47&lt;=M$10+6,$G47&gt;=M$10),IF(AND(N($H47)&gt;0,MIN(M$10+4,$G47)&lt;=$E47+ROUND(($G47-$E47+1)*N($H47),0)-1),2,1),""))</f>
        <v/>
      </c>
      <c r="N47" s="29" t="str">
        <f aca="false">IF($G47="","",IF(AND($E47&lt;=N$10+6,$G47&gt;=N$10),IF(AND(N($H47)&gt;0,MIN(N$10+4,$G47)&lt;=$E47+ROUND(($G47-$E47+1)*N($H47),0)-1),2,1),""))</f>
        <v/>
      </c>
      <c r="O47" s="29" t="str">
        <f aca="false">IF($G47="","",IF(AND($E47&lt;=O$10+6,$G47&gt;=O$10),IF(AND(N($H47)&gt;0,MIN(O$10+4,$G47)&lt;=$E47+ROUND(($G47-$E47+1)*N($H47),0)-1),2,1),""))</f>
        <v/>
      </c>
      <c r="P47" s="29" t="str">
        <f aca="false">IF($G47="","",IF(AND($E47&lt;=P$10+6,$G47&gt;=P$10),IF(AND(N($H47)&gt;0,MIN(P$10+4,$G47)&lt;=$E47+ROUND(($G47-$E47+1)*N($H47),0)-1),2,1),""))</f>
        <v/>
      </c>
      <c r="Q47" s="29" t="str">
        <f aca="false">IF($G47="","",IF(AND($E47&lt;=Q$10+6,$G47&gt;=Q$10),IF(AND(N($H47)&gt;0,MIN(Q$10+4,$G47)&lt;=$E47+ROUND(($G47-$E47+1)*N($H47),0)-1),2,1),""))</f>
        <v/>
      </c>
      <c r="R47" s="29" t="str">
        <f aca="false">IF($G47="","",IF(AND($E47&lt;=R$10+6,$G47&gt;=R$10),IF(AND(N($H47)&gt;0,MIN(R$10+4,$G47)&lt;=$E47+ROUND(($G47-$E47+1)*N($H47),0)-1),2,1),""))</f>
        <v/>
      </c>
      <c r="S47" s="29" t="str">
        <f aca="false">IF($G47="","",IF(AND($E47&lt;=S$10+6,$G47&gt;=S$10),IF(AND(N($H47)&gt;0,MIN(S$10+4,$G47)&lt;=$E47+ROUND(($G47-$E47+1)*N($H47),0)-1),2,1),""))</f>
        <v/>
      </c>
      <c r="T47" s="29" t="str">
        <f aca="false">IF($G47="","",IF(AND($E47&lt;=T$10+6,$G47&gt;=T$10),IF(AND(N($H47)&gt;0,MIN(T$10+4,$G47)&lt;=$E47+ROUND(($G47-$E47+1)*N($H47),0)-1),2,1),""))</f>
        <v/>
      </c>
      <c r="U47" s="29" t="str">
        <f aca="false">IF($G47="","",IF(AND($E47&lt;=U$10+6,$G47&gt;=U$10),IF(AND(N($H47)&gt;0,MIN(U$10+4,$G47)&lt;=$E47+ROUND(($G47-$E47+1)*N($H47),0)-1),2,1),""))</f>
        <v/>
      </c>
      <c r="V47" s="29" t="str">
        <f aca="false">IF($G47="","",IF(AND($E47&lt;=V$10+6,$G47&gt;=V$10),IF(AND(N($H47)&gt;0,MIN(V$10+4,$G47)&lt;=$E47+ROUND(($G47-$E47+1)*N($H47),0)-1),2,1),""))</f>
        <v/>
      </c>
      <c r="W47" s="29" t="str">
        <f aca="false">IF($G47="","",IF(AND($E47&lt;=W$10+6,$G47&gt;=W$10),IF(AND(N($H47)&gt;0,MIN(W$10+4,$G47)&lt;=$E47+ROUND(($G47-$E47+1)*N($H47),0)-1),2,1),""))</f>
        <v/>
      </c>
      <c r="X47" s="29" t="str">
        <f aca="false">IF($G47="","",IF(AND($E47&lt;=X$10+6,$G47&gt;=X$10),IF(AND(N($H47)&gt;0,MIN(X$10+4,$G47)&lt;=$E47+ROUND(($G47-$E47+1)*N($H47),0)-1),2,1),""))</f>
        <v/>
      </c>
      <c r="Y47" s="29" t="str">
        <f aca="false">IF($G47="","",IF(AND($E47&lt;=Y$10+6,$G47&gt;=Y$10),IF(AND(N($H47)&gt;0,MIN(Y$10+4,$G47)&lt;=$E47+ROUND(($G47-$E47+1)*N($H47),0)-1),2,1),""))</f>
        <v/>
      </c>
      <c r="Z47" s="29" t="str">
        <f aca="false">IF($G47="","",IF(AND($E47&lt;=Z$10+6,$G47&gt;=Z$10),IF(AND(N($H47)&gt;0,MIN(Z$10+4,$G47)&lt;=$E47+ROUND(($G47-$E47+1)*N($H47),0)-1),2,1),""))</f>
        <v/>
      </c>
      <c r="AA47" s="29" t="str">
        <f aca="false">IF($G47="","",IF(AND($E47&lt;=AA$10+6,$G47&gt;=AA$10),IF(AND(N($H47)&gt;0,MIN(AA$10+4,$G47)&lt;=$E47+ROUND(($G47-$E47+1)*N($H47),0)-1),2,1),""))</f>
        <v/>
      </c>
      <c r="AB47" s="29" t="str">
        <f aca="false">IF($G47="","",IF(AND($E47&lt;=AB$10+6,$G47&gt;=AB$10),IF(AND(N($H47)&gt;0,MIN(AB$10+4,$G47)&lt;=$E47+ROUND(($G47-$E47+1)*N($H47),0)-1),2,1),""))</f>
        <v/>
      </c>
      <c r="AC47" s="29" t="str">
        <f aca="false">IF($G47="","",IF(AND($E47&lt;=AC$10+6,$G47&gt;=AC$10),IF(AND(N($H47)&gt;0,MIN(AC$10+4,$G47)&lt;=$E47+ROUND(($G47-$E47+1)*N($H47),0)-1),2,1),""))</f>
        <v/>
      </c>
      <c r="AD47" s="29" t="str">
        <f aca="false">IF($G47="","",IF(AND($E47&lt;=AD$10+6,$G47&gt;=AD$10),IF(AND(N($H47)&gt;0,MIN(AD$10+4,$G47)&lt;=$E47+ROUND(($G47-$E47+1)*N($H47),0)-1),2,1),""))</f>
        <v/>
      </c>
      <c r="AE47" s="29" t="str">
        <f aca="false">IF($G47="","",IF(AND($E47&lt;=AE$10+6,$G47&gt;=AE$10),IF(AND(N($H47)&gt;0,MIN(AE$10+4,$G47)&lt;=$E47+ROUND(($G47-$E47+1)*N($H47),0)-1),2,1),""))</f>
        <v/>
      </c>
      <c r="AF47" s="29" t="str">
        <f aca="false">IF($G47="","",IF(AND($E47&lt;=AF$10+6,$G47&gt;=AF$10),IF(AND(N($H47)&gt;0,MIN(AF$10+4,$G47)&lt;=$E47+ROUND(($G47-$E47+1)*N($H47),0)-1),2,1),""))</f>
        <v/>
      </c>
      <c r="AG47" s="29" t="str">
        <f aca="false">IF($G47="","",IF(AND($E47&lt;=AG$10+6,$G47&gt;=AG$10),IF(AND(N($H47)&gt;0,MIN(AG$10+4,$G47)&lt;=$E47+ROUND(($G47-$E47+1)*N($H47),0)-1),2,1),""))</f>
        <v/>
      </c>
      <c r="AH47" s="29" t="str">
        <f aca="false">IF($G47="","",IF(AND($E47&lt;=AH$10+6,$G47&gt;=AH$10),IF(AND(N($H47)&gt;0,MIN(AH$10+4,$G47)&lt;=$E47+ROUND(($G47-$E47+1)*N($H47),0)-1),2,1),""))</f>
        <v/>
      </c>
      <c r="AI47" s="29" t="str">
        <f aca="false">IF($G47="","",IF(AND($E47&lt;=AI$10+6,$G47&gt;=AI$10),IF(AND(N($H47)&gt;0,MIN(AI$10+4,$G47)&lt;=$E47+ROUND(($G47-$E47+1)*N($H47),0)-1),2,1),""))</f>
        <v/>
      </c>
      <c r="AJ47" s="29" t="str">
        <f aca="false">IF($G47="","",IF(AND($E47&lt;=AJ$10+6,$G47&gt;=AJ$10),IF(AND(N($H47)&gt;0,MIN(AJ$10+4,$G47)&lt;=$E47+ROUND(($G47-$E47+1)*N($H47),0)-1),2,1),""))</f>
        <v/>
      </c>
      <c r="AK47" s="29" t="str">
        <f aca="false">IF($G47="","",IF(AND($E47&lt;=AK$10+6,$G47&gt;=AK$10),IF(AND(N($H47)&gt;0,MIN(AK$10+4,$G47)&lt;=$E47+ROUND(($G47-$E47+1)*N($H47),0)-1),2,1),""))</f>
        <v/>
      </c>
      <c r="AL47" s="29" t="str">
        <f aca="false">IF($G47="","",IF(AND($E47&lt;=AL$10+6,$G47&gt;=AL$10),IF(AND(N($H47)&gt;0,MIN(AL$10+4,$G47)&lt;=$E47+ROUND(($G47-$E47+1)*N($H47),0)-1),2,1),""))</f>
        <v/>
      </c>
      <c r="AM47" s="29" t="str">
        <f aca="false">IF($G47="","",IF(AND($E47&lt;=AM$10+6,$G47&gt;=AM$10),IF(AND(N($H47)&gt;0,MIN(AM$10+4,$G47)&lt;=$E47+ROUND(($G47-$E47+1)*N($H47),0)-1),2,1),""))</f>
        <v/>
      </c>
      <c r="AN47" s="29" t="str">
        <f aca="false">IF($G47="","",IF(AND($E47&lt;=AN$10+6,$G47&gt;=AN$10),IF(AND(N($H47)&gt;0,MIN(AN$10+4,$G47)&lt;=$E47+ROUND(($G47-$E47+1)*N($H47),0)-1),2,1),""))</f>
        <v/>
      </c>
      <c r="AO47" s="29" t="str">
        <f aca="false">IF($G47="","",IF(AND($E47&lt;=AO$10+6,$G47&gt;=AO$10),IF(AND(N($H47)&gt;0,MIN(AO$10+4,$G47)&lt;=$E47+ROUND(($G47-$E47+1)*N($H47),0)-1),2,1),""))</f>
        <v/>
      </c>
      <c r="AP47" s="29" t="str">
        <f aca="false">IF($G47="","",IF(AND($E47&lt;=AP$10+6,$G47&gt;=AP$10),IF(AND(N($H47)&gt;0,MIN(AP$10+4,$G47)&lt;=$E47+ROUND(($G47-$E47+1)*N($H47),0)-1),2,1),""))</f>
        <v/>
      </c>
      <c r="AQ47" s="29" t="str">
        <f aca="false">IF($G47="","",IF(AND($E47&lt;=AQ$10+6,$G47&gt;=AQ$10),IF(AND(N($H47)&gt;0,MIN(AQ$10+4,$G47)&lt;=$E47+ROUND(($G47-$E47+1)*N($H47),0)-1),2,1),""))</f>
        <v/>
      </c>
      <c r="AR47" s="29" t="str">
        <f aca="false">IF($G47="","",IF(AND($E47&lt;=AR$10+6,$G47&gt;=AR$10),IF(AND(N($H47)&gt;0,MIN(AR$10+4,$G47)&lt;=$E47+ROUND(($G47-$E47+1)*N($H47),0)-1),2,1),""))</f>
        <v/>
      </c>
      <c r="AS47" s="29" t="str">
        <f aca="false">IF($G47="","",IF(AND($E47&lt;=AS$10+6,$G47&gt;=AS$10),IF(AND(N($H47)&gt;0,MIN(AS$10+4,$G47)&lt;=$E47+ROUND(($G47-$E47+1)*N($H47),0)-1),2,1),""))</f>
        <v/>
      </c>
      <c r="AT47" s="29" t="str">
        <f aca="false">IF($G47="","",IF(AND($E47&lt;=AT$10+6,$G47&gt;=AT$10),IF(AND(N($H47)&gt;0,MIN(AT$10+4,$G47)&lt;=$E47+ROUND(($G47-$E47+1)*N($H47),0)-1),2,1),""))</f>
        <v/>
      </c>
      <c r="AU47" s="29" t="str">
        <f aca="false">IF($G47="","",IF(AND($E47&lt;=AU$10+6,$G47&gt;=AU$10),IF(AND(N($H47)&gt;0,MIN(AU$10+4,$G47)&lt;=$E47+ROUND(($G47-$E47+1)*N($H47),0)-1),2,1),""))</f>
        <v/>
      </c>
      <c r="AV47" s="29" t="str">
        <f aca="false">IF($G47="","",IF(AND($E47&lt;=AV$10+6,$G47&gt;=AV$10),IF(AND(N($H47)&gt;0,MIN(AV$10+4,$G47)&lt;=$E47+ROUND(($G47-$E47+1)*N($H47),0)-1),2,1),""))</f>
        <v/>
      </c>
      <c r="AW47" s="29" t="str">
        <f aca="false">IF($G47="","",IF(AND($E47&lt;=AW$10+6,$G47&gt;=AW$10),IF(AND(N($H47)&gt;0,MIN(AW$10+4,$G47)&lt;=$E47+ROUND(($G47-$E47+1)*N($H47),0)-1),2,1),""))</f>
        <v/>
      </c>
      <c r="AX47" s="29" t="str">
        <f aca="false">IF($G47="","",IF(AND($E47&lt;=AX$10+6,$G47&gt;=AX$10),IF(AND(N($H47)&gt;0,MIN(AX$10+4,$G47)&lt;=$E47+ROUND(($G47-$E47+1)*N($H47),0)-1),2,1),""))</f>
        <v/>
      </c>
    </row>
    <row r="48" customFormat="false" ht="15" hidden="false" customHeight="false" outlineLevel="0" collapsed="false">
      <c r="A48" s="3"/>
      <c r="B48" s="3"/>
      <c r="C48" s="3"/>
      <c r="D48" s="24"/>
      <c r="E48" s="25"/>
      <c r="F48" s="24"/>
      <c r="G48" s="26" t="str">
        <f aca="false">IF(OR(E48="",F48=""),"",WORKDAY(E48-1,F48,'Jours non travaillés'!$A$5:$A$34))</f>
        <v/>
      </c>
      <c r="H48" s="27"/>
      <c r="I48" s="28" t="str">
        <f aca="false">IF(G48="","",IF($B$5&lt;E48,0,IF($B$5&gt;=G48,1,NETWORKDAYS(E48,$B$5,'Jours non travaillés'!$A$5:$A$34)/F48)))</f>
        <v/>
      </c>
      <c r="J48" s="5" t="str">
        <f aca="false">IF(G48="","",IF(N(H48)&gt;=1,"Terminé",IF($B$5&lt;E48,"À venir",IF(N(H48)&lt;I48-$B$6,"En retard","En cours"))))</f>
        <v/>
      </c>
      <c r="K48" s="29" t="str">
        <f aca="false">IF($G48="","",IF(AND($E48&lt;=K$10+6,$G48&gt;=K$10),IF(AND(N($H48)&gt;0,MIN(K$10+4,$G48)&lt;=$E48+ROUND(($G48-$E48+1)*N($H48),0)-1),2,1),""))</f>
        <v/>
      </c>
      <c r="L48" s="29" t="str">
        <f aca="false">IF($G48="","",IF(AND($E48&lt;=L$10+6,$G48&gt;=L$10),IF(AND(N($H48)&gt;0,MIN(L$10+4,$G48)&lt;=$E48+ROUND(($G48-$E48+1)*N($H48),0)-1),2,1),""))</f>
        <v/>
      </c>
      <c r="M48" s="29" t="str">
        <f aca="false">IF($G48="","",IF(AND($E48&lt;=M$10+6,$G48&gt;=M$10),IF(AND(N($H48)&gt;0,MIN(M$10+4,$G48)&lt;=$E48+ROUND(($G48-$E48+1)*N($H48),0)-1),2,1),""))</f>
        <v/>
      </c>
      <c r="N48" s="29" t="str">
        <f aca="false">IF($G48="","",IF(AND($E48&lt;=N$10+6,$G48&gt;=N$10),IF(AND(N($H48)&gt;0,MIN(N$10+4,$G48)&lt;=$E48+ROUND(($G48-$E48+1)*N($H48),0)-1),2,1),""))</f>
        <v/>
      </c>
      <c r="O48" s="29" t="str">
        <f aca="false">IF($G48="","",IF(AND($E48&lt;=O$10+6,$G48&gt;=O$10),IF(AND(N($H48)&gt;0,MIN(O$10+4,$G48)&lt;=$E48+ROUND(($G48-$E48+1)*N($H48),0)-1),2,1),""))</f>
        <v/>
      </c>
      <c r="P48" s="29" t="str">
        <f aca="false">IF($G48="","",IF(AND($E48&lt;=P$10+6,$G48&gt;=P$10),IF(AND(N($H48)&gt;0,MIN(P$10+4,$G48)&lt;=$E48+ROUND(($G48-$E48+1)*N($H48),0)-1),2,1),""))</f>
        <v/>
      </c>
      <c r="Q48" s="29" t="str">
        <f aca="false">IF($G48="","",IF(AND($E48&lt;=Q$10+6,$G48&gt;=Q$10),IF(AND(N($H48)&gt;0,MIN(Q$10+4,$G48)&lt;=$E48+ROUND(($G48-$E48+1)*N($H48),0)-1),2,1),""))</f>
        <v/>
      </c>
      <c r="R48" s="29" t="str">
        <f aca="false">IF($G48="","",IF(AND($E48&lt;=R$10+6,$G48&gt;=R$10),IF(AND(N($H48)&gt;0,MIN(R$10+4,$G48)&lt;=$E48+ROUND(($G48-$E48+1)*N($H48),0)-1),2,1),""))</f>
        <v/>
      </c>
      <c r="S48" s="29" t="str">
        <f aca="false">IF($G48="","",IF(AND($E48&lt;=S$10+6,$G48&gt;=S$10),IF(AND(N($H48)&gt;0,MIN(S$10+4,$G48)&lt;=$E48+ROUND(($G48-$E48+1)*N($H48),0)-1),2,1),""))</f>
        <v/>
      </c>
      <c r="T48" s="29" t="str">
        <f aca="false">IF($G48="","",IF(AND($E48&lt;=T$10+6,$G48&gt;=T$10),IF(AND(N($H48)&gt;0,MIN(T$10+4,$G48)&lt;=$E48+ROUND(($G48-$E48+1)*N($H48),0)-1),2,1),""))</f>
        <v/>
      </c>
      <c r="U48" s="29" t="str">
        <f aca="false">IF($G48="","",IF(AND($E48&lt;=U$10+6,$G48&gt;=U$10),IF(AND(N($H48)&gt;0,MIN(U$10+4,$G48)&lt;=$E48+ROUND(($G48-$E48+1)*N($H48),0)-1),2,1),""))</f>
        <v/>
      </c>
      <c r="V48" s="29" t="str">
        <f aca="false">IF($G48="","",IF(AND($E48&lt;=V$10+6,$G48&gt;=V$10),IF(AND(N($H48)&gt;0,MIN(V$10+4,$G48)&lt;=$E48+ROUND(($G48-$E48+1)*N($H48),0)-1),2,1),""))</f>
        <v/>
      </c>
      <c r="W48" s="29" t="str">
        <f aca="false">IF($G48="","",IF(AND($E48&lt;=W$10+6,$G48&gt;=W$10),IF(AND(N($H48)&gt;0,MIN(W$10+4,$G48)&lt;=$E48+ROUND(($G48-$E48+1)*N($H48),0)-1),2,1),""))</f>
        <v/>
      </c>
      <c r="X48" s="29" t="str">
        <f aca="false">IF($G48="","",IF(AND($E48&lt;=X$10+6,$G48&gt;=X$10),IF(AND(N($H48)&gt;0,MIN(X$10+4,$G48)&lt;=$E48+ROUND(($G48-$E48+1)*N($H48),0)-1),2,1),""))</f>
        <v/>
      </c>
      <c r="Y48" s="29" t="str">
        <f aca="false">IF($G48="","",IF(AND($E48&lt;=Y$10+6,$G48&gt;=Y$10),IF(AND(N($H48)&gt;0,MIN(Y$10+4,$G48)&lt;=$E48+ROUND(($G48-$E48+1)*N($H48),0)-1),2,1),""))</f>
        <v/>
      </c>
      <c r="Z48" s="29" t="str">
        <f aca="false">IF($G48="","",IF(AND($E48&lt;=Z$10+6,$G48&gt;=Z$10),IF(AND(N($H48)&gt;0,MIN(Z$10+4,$G48)&lt;=$E48+ROUND(($G48-$E48+1)*N($H48),0)-1),2,1),""))</f>
        <v/>
      </c>
      <c r="AA48" s="29" t="str">
        <f aca="false">IF($G48="","",IF(AND($E48&lt;=AA$10+6,$G48&gt;=AA$10),IF(AND(N($H48)&gt;0,MIN(AA$10+4,$G48)&lt;=$E48+ROUND(($G48-$E48+1)*N($H48),0)-1),2,1),""))</f>
        <v/>
      </c>
      <c r="AB48" s="29" t="str">
        <f aca="false">IF($G48="","",IF(AND($E48&lt;=AB$10+6,$G48&gt;=AB$10),IF(AND(N($H48)&gt;0,MIN(AB$10+4,$G48)&lt;=$E48+ROUND(($G48-$E48+1)*N($H48),0)-1),2,1),""))</f>
        <v/>
      </c>
      <c r="AC48" s="29" t="str">
        <f aca="false">IF($G48="","",IF(AND($E48&lt;=AC$10+6,$G48&gt;=AC$10),IF(AND(N($H48)&gt;0,MIN(AC$10+4,$G48)&lt;=$E48+ROUND(($G48-$E48+1)*N($H48),0)-1),2,1),""))</f>
        <v/>
      </c>
      <c r="AD48" s="29" t="str">
        <f aca="false">IF($G48="","",IF(AND($E48&lt;=AD$10+6,$G48&gt;=AD$10),IF(AND(N($H48)&gt;0,MIN(AD$10+4,$G48)&lt;=$E48+ROUND(($G48-$E48+1)*N($H48),0)-1),2,1),""))</f>
        <v/>
      </c>
      <c r="AE48" s="29" t="str">
        <f aca="false">IF($G48="","",IF(AND($E48&lt;=AE$10+6,$G48&gt;=AE$10),IF(AND(N($H48)&gt;0,MIN(AE$10+4,$G48)&lt;=$E48+ROUND(($G48-$E48+1)*N($H48),0)-1),2,1),""))</f>
        <v/>
      </c>
      <c r="AF48" s="29" t="str">
        <f aca="false">IF($G48="","",IF(AND($E48&lt;=AF$10+6,$G48&gt;=AF$10),IF(AND(N($H48)&gt;0,MIN(AF$10+4,$G48)&lt;=$E48+ROUND(($G48-$E48+1)*N($H48),0)-1),2,1),""))</f>
        <v/>
      </c>
      <c r="AG48" s="29" t="str">
        <f aca="false">IF($G48="","",IF(AND($E48&lt;=AG$10+6,$G48&gt;=AG$10),IF(AND(N($H48)&gt;0,MIN(AG$10+4,$G48)&lt;=$E48+ROUND(($G48-$E48+1)*N($H48),0)-1),2,1),""))</f>
        <v/>
      </c>
      <c r="AH48" s="29" t="str">
        <f aca="false">IF($G48="","",IF(AND($E48&lt;=AH$10+6,$G48&gt;=AH$10),IF(AND(N($H48)&gt;0,MIN(AH$10+4,$G48)&lt;=$E48+ROUND(($G48-$E48+1)*N($H48),0)-1),2,1),""))</f>
        <v/>
      </c>
      <c r="AI48" s="29" t="str">
        <f aca="false">IF($G48="","",IF(AND($E48&lt;=AI$10+6,$G48&gt;=AI$10),IF(AND(N($H48)&gt;0,MIN(AI$10+4,$G48)&lt;=$E48+ROUND(($G48-$E48+1)*N($H48),0)-1),2,1),""))</f>
        <v/>
      </c>
      <c r="AJ48" s="29" t="str">
        <f aca="false">IF($G48="","",IF(AND($E48&lt;=AJ$10+6,$G48&gt;=AJ$10),IF(AND(N($H48)&gt;0,MIN(AJ$10+4,$G48)&lt;=$E48+ROUND(($G48-$E48+1)*N($H48),0)-1),2,1),""))</f>
        <v/>
      </c>
      <c r="AK48" s="29" t="str">
        <f aca="false">IF($G48="","",IF(AND($E48&lt;=AK$10+6,$G48&gt;=AK$10),IF(AND(N($H48)&gt;0,MIN(AK$10+4,$G48)&lt;=$E48+ROUND(($G48-$E48+1)*N($H48),0)-1),2,1),""))</f>
        <v/>
      </c>
      <c r="AL48" s="29" t="str">
        <f aca="false">IF($G48="","",IF(AND($E48&lt;=AL$10+6,$G48&gt;=AL$10),IF(AND(N($H48)&gt;0,MIN(AL$10+4,$G48)&lt;=$E48+ROUND(($G48-$E48+1)*N($H48),0)-1),2,1),""))</f>
        <v/>
      </c>
      <c r="AM48" s="29" t="str">
        <f aca="false">IF($G48="","",IF(AND($E48&lt;=AM$10+6,$G48&gt;=AM$10),IF(AND(N($H48)&gt;0,MIN(AM$10+4,$G48)&lt;=$E48+ROUND(($G48-$E48+1)*N($H48),0)-1),2,1),""))</f>
        <v/>
      </c>
      <c r="AN48" s="29" t="str">
        <f aca="false">IF($G48="","",IF(AND($E48&lt;=AN$10+6,$G48&gt;=AN$10),IF(AND(N($H48)&gt;0,MIN(AN$10+4,$G48)&lt;=$E48+ROUND(($G48-$E48+1)*N($H48),0)-1),2,1),""))</f>
        <v/>
      </c>
      <c r="AO48" s="29" t="str">
        <f aca="false">IF($G48="","",IF(AND($E48&lt;=AO$10+6,$G48&gt;=AO$10),IF(AND(N($H48)&gt;0,MIN(AO$10+4,$G48)&lt;=$E48+ROUND(($G48-$E48+1)*N($H48),0)-1),2,1),""))</f>
        <v/>
      </c>
      <c r="AP48" s="29" t="str">
        <f aca="false">IF($G48="","",IF(AND($E48&lt;=AP$10+6,$G48&gt;=AP$10),IF(AND(N($H48)&gt;0,MIN(AP$10+4,$G48)&lt;=$E48+ROUND(($G48-$E48+1)*N($H48),0)-1),2,1),""))</f>
        <v/>
      </c>
      <c r="AQ48" s="29" t="str">
        <f aca="false">IF($G48="","",IF(AND($E48&lt;=AQ$10+6,$G48&gt;=AQ$10),IF(AND(N($H48)&gt;0,MIN(AQ$10+4,$G48)&lt;=$E48+ROUND(($G48-$E48+1)*N($H48),0)-1),2,1),""))</f>
        <v/>
      </c>
      <c r="AR48" s="29" t="str">
        <f aca="false">IF($G48="","",IF(AND($E48&lt;=AR$10+6,$G48&gt;=AR$10),IF(AND(N($H48)&gt;0,MIN(AR$10+4,$G48)&lt;=$E48+ROUND(($G48-$E48+1)*N($H48),0)-1),2,1),""))</f>
        <v/>
      </c>
      <c r="AS48" s="29" t="str">
        <f aca="false">IF($G48="","",IF(AND($E48&lt;=AS$10+6,$G48&gt;=AS$10),IF(AND(N($H48)&gt;0,MIN(AS$10+4,$G48)&lt;=$E48+ROUND(($G48-$E48+1)*N($H48),0)-1),2,1),""))</f>
        <v/>
      </c>
      <c r="AT48" s="29" t="str">
        <f aca="false">IF($G48="","",IF(AND($E48&lt;=AT$10+6,$G48&gt;=AT$10),IF(AND(N($H48)&gt;0,MIN(AT$10+4,$G48)&lt;=$E48+ROUND(($G48-$E48+1)*N($H48),0)-1),2,1),""))</f>
        <v/>
      </c>
      <c r="AU48" s="29" t="str">
        <f aca="false">IF($G48="","",IF(AND($E48&lt;=AU$10+6,$G48&gt;=AU$10),IF(AND(N($H48)&gt;0,MIN(AU$10+4,$G48)&lt;=$E48+ROUND(($G48-$E48+1)*N($H48),0)-1),2,1),""))</f>
        <v/>
      </c>
      <c r="AV48" s="29" t="str">
        <f aca="false">IF($G48="","",IF(AND($E48&lt;=AV$10+6,$G48&gt;=AV$10),IF(AND(N($H48)&gt;0,MIN(AV$10+4,$G48)&lt;=$E48+ROUND(($G48-$E48+1)*N($H48),0)-1),2,1),""))</f>
        <v/>
      </c>
      <c r="AW48" s="29" t="str">
        <f aca="false">IF($G48="","",IF(AND($E48&lt;=AW$10+6,$G48&gt;=AW$10),IF(AND(N($H48)&gt;0,MIN(AW$10+4,$G48)&lt;=$E48+ROUND(($G48-$E48+1)*N($H48),0)-1),2,1),""))</f>
        <v/>
      </c>
      <c r="AX48" s="29" t="str">
        <f aca="false">IF($G48="","",IF(AND($E48&lt;=AX$10+6,$G48&gt;=AX$10),IF(AND(N($H48)&gt;0,MIN(AX$10+4,$G48)&lt;=$E48+ROUND(($G48-$E48+1)*N($H48),0)-1),2,1),""))</f>
        <v/>
      </c>
    </row>
    <row r="49" customFormat="false" ht="15" hidden="false" customHeight="false" outlineLevel="0" collapsed="false">
      <c r="A49" s="3"/>
      <c r="B49" s="3"/>
      <c r="C49" s="3"/>
      <c r="D49" s="24"/>
      <c r="E49" s="25"/>
      <c r="F49" s="24"/>
      <c r="G49" s="26" t="str">
        <f aca="false">IF(OR(E49="",F49=""),"",WORKDAY(E49-1,F49,'Jours non travaillés'!$A$5:$A$34))</f>
        <v/>
      </c>
      <c r="H49" s="27"/>
      <c r="I49" s="28" t="str">
        <f aca="false">IF(G49="","",IF($B$5&lt;E49,0,IF($B$5&gt;=G49,1,NETWORKDAYS(E49,$B$5,'Jours non travaillés'!$A$5:$A$34)/F49)))</f>
        <v/>
      </c>
      <c r="J49" s="5" t="str">
        <f aca="false">IF(G49="","",IF(N(H49)&gt;=1,"Terminé",IF($B$5&lt;E49,"À venir",IF(N(H49)&lt;I49-$B$6,"En retard","En cours"))))</f>
        <v/>
      </c>
      <c r="K49" s="29" t="str">
        <f aca="false">IF($G49="","",IF(AND($E49&lt;=K$10+6,$G49&gt;=K$10),IF(AND(N($H49)&gt;0,MIN(K$10+4,$G49)&lt;=$E49+ROUND(($G49-$E49+1)*N($H49),0)-1),2,1),""))</f>
        <v/>
      </c>
      <c r="L49" s="29" t="str">
        <f aca="false">IF($G49="","",IF(AND($E49&lt;=L$10+6,$G49&gt;=L$10),IF(AND(N($H49)&gt;0,MIN(L$10+4,$G49)&lt;=$E49+ROUND(($G49-$E49+1)*N($H49),0)-1),2,1),""))</f>
        <v/>
      </c>
      <c r="M49" s="29" t="str">
        <f aca="false">IF($G49="","",IF(AND($E49&lt;=M$10+6,$G49&gt;=M$10),IF(AND(N($H49)&gt;0,MIN(M$10+4,$G49)&lt;=$E49+ROUND(($G49-$E49+1)*N($H49),0)-1),2,1),""))</f>
        <v/>
      </c>
      <c r="N49" s="29" t="str">
        <f aca="false">IF($G49="","",IF(AND($E49&lt;=N$10+6,$G49&gt;=N$10),IF(AND(N($H49)&gt;0,MIN(N$10+4,$G49)&lt;=$E49+ROUND(($G49-$E49+1)*N($H49),0)-1),2,1),""))</f>
        <v/>
      </c>
      <c r="O49" s="29" t="str">
        <f aca="false">IF($G49="","",IF(AND($E49&lt;=O$10+6,$G49&gt;=O$10),IF(AND(N($H49)&gt;0,MIN(O$10+4,$G49)&lt;=$E49+ROUND(($G49-$E49+1)*N($H49),0)-1),2,1),""))</f>
        <v/>
      </c>
      <c r="P49" s="29" t="str">
        <f aca="false">IF($G49="","",IF(AND($E49&lt;=P$10+6,$G49&gt;=P$10),IF(AND(N($H49)&gt;0,MIN(P$10+4,$G49)&lt;=$E49+ROUND(($G49-$E49+1)*N($H49),0)-1),2,1),""))</f>
        <v/>
      </c>
      <c r="Q49" s="29" t="str">
        <f aca="false">IF($G49="","",IF(AND($E49&lt;=Q$10+6,$G49&gt;=Q$10),IF(AND(N($H49)&gt;0,MIN(Q$10+4,$G49)&lt;=$E49+ROUND(($G49-$E49+1)*N($H49),0)-1),2,1),""))</f>
        <v/>
      </c>
      <c r="R49" s="29" t="str">
        <f aca="false">IF($G49="","",IF(AND($E49&lt;=R$10+6,$G49&gt;=R$10),IF(AND(N($H49)&gt;0,MIN(R$10+4,$G49)&lt;=$E49+ROUND(($G49-$E49+1)*N($H49),0)-1),2,1),""))</f>
        <v/>
      </c>
      <c r="S49" s="29" t="str">
        <f aca="false">IF($G49="","",IF(AND($E49&lt;=S$10+6,$G49&gt;=S$10),IF(AND(N($H49)&gt;0,MIN(S$10+4,$G49)&lt;=$E49+ROUND(($G49-$E49+1)*N($H49),0)-1),2,1),""))</f>
        <v/>
      </c>
      <c r="T49" s="29" t="str">
        <f aca="false">IF($G49="","",IF(AND($E49&lt;=T$10+6,$G49&gt;=T$10),IF(AND(N($H49)&gt;0,MIN(T$10+4,$G49)&lt;=$E49+ROUND(($G49-$E49+1)*N($H49),0)-1),2,1),""))</f>
        <v/>
      </c>
      <c r="U49" s="29" t="str">
        <f aca="false">IF($G49="","",IF(AND($E49&lt;=U$10+6,$G49&gt;=U$10),IF(AND(N($H49)&gt;0,MIN(U$10+4,$G49)&lt;=$E49+ROUND(($G49-$E49+1)*N($H49),0)-1),2,1),""))</f>
        <v/>
      </c>
      <c r="V49" s="29" t="str">
        <f aca="false">IF($G49="","",IF(AND($E49&lt;=V$10+6,$G49&gt;=V$10),IF(AND(N($H49)&gt;0,MIN(V$10+4,$G49)&lt;=$E49+ROUND(($G49-$E49+1)*N($H49),0)-1),2,1),""))</f>
        <v/>
      </c>
      <c r="W49" s="29" t="str">
        <f aca="false">IF($G49="","",IF(AND($E49&lt;=W$10+6,$G49&gt;=W$10),IF(AND(N($H49)&gt;0,MIN(W$10+4,$G49)&lt;=$E49+ROUND(($G49-$E49+1)*N($H49),0)-1),2,1),""))</f>
        <v/>
      </c>
      <c r="X49" s="29" t="str">
        <f aca="false">IF($G49="","",IF(AND($E49&lt;=X$10+6,$G49&gt;=X$10),IF(AND(N($H49)&gt;0,MIN(X$10+4,$G49)&lt;=$E49+ROUND(($G49-$E49+1)*N($H49),0)-1),2,1),""))</f>
        <v/>
      </c>
      <c r="Y49" s="29" t="str">
        <f aca="false">IF($G49="","",IF(AND($E49&lt;=Y$10+6,$G49&gt;=Y$10),IF(AND(N($H49)&gt;0,MIN(Y$10+4,$G49)&lt;=$E49+ROUND(($G49-$E49+1)*N($H49),0)-1),2,1),""))</f>
        <v/>
      </c>
      <c r="Z49" s="29" t="str">
        <f aca="false">IF($G49="","",IF(AND($E49&lt;=Z$10+6,$G49&gt;=Z$10),IF(AND(N($H49)&gt;0,MIN(Z$10+4,$G49)&lt;=$E49+ROUND(($G49-$E49+1)*N($H49),0)-1),2,1),""))</f>
        <v/>
      </c>
      <c r="AA49" s="29" t="str">
        <f aca="false">IF($G49="","",IF(AND($E49&lt;=AA$10+6,$G49&gt;=AA$10),IF(AND(N($H49)&gt;0,MIN(AA$10+4,$G49)&lt;=$E49+ROUND(($G49-$E49+1)*N($H49),0)-1),2,1),""))</f>
        <v/>
      </c>
      <c r="AB49" s="29" t="str">
        <f aca="false">IF($G49="","",IF(AND($E49&lt;=AB$10+6,$G49&gt;=AB$10),IF(AND(N($H49)&gt;0,MIN(AB$10+4,$G49)&lt;=$E49+ROUND(($G49-$E49+1)*N($H49),0)-1),2,1),""))</f>
        <v/>
      </c>
      <c r="AC49" s="29" t="str">
        <f aca="false">IF($G49="","",IF(AND($E49&lt;=AC$10+6,$G49&gt;=AC$10),IF(AND(N($H49)&gt;0,MIN(AC$10+4,$G49)&lt;=$E49+ROUND(($G49-$E49+1)*N($H49),0)-1),2,1),""))</f>
        <v/>
      </c>
      <c r="AD49" s="29" t="str">
        <f aca="false">IF($G49="","",IF(AND($E49&lt;=AD$10+6,$G49&gt;=AD$10),IF(AND(N($H49)&gt;0,MIN(AD$10+4,$G49)&lt;=$E49+ROUND(($G49-$E49+1)*N($H49),0)-1),2,1),""))</f>
        <v/>
      </c>
      <c r="AE49" s="29" t="str">
        <f aca="false">IF($G49="","",IF(AND($E49&lt;=AE$10+6,$G49&gt;=AE$10),IF(AND(N($H49)&gt;0,MIN(AE$10+4,$G49)&lt;=$E49+ROUND(($G49-$E49+1)*N($H49),0)-1),2,1),""))</f>
        <v/>
      </c>
      <c r="AF49" s="29" t="str">
        <f aca="false">IF($G49="","",IF(AND($E49&lt;=AF$10+6,$G49&gt;=AF$10),IF(AND(N($H49)&gt;0,MIN(AF$10+4,$G49)&lt;=$E49+ROUND(($G49-$E49+1)*N($H49),0)-1),2,1),""))</f>
        <v/>
      </c>
      <c r="AG49" s="29" t="str">
        <f aca="false">IF($G49="","",IF(AND($E49&lt;=AG$10+6,$G49&gt;=AG$10),IF(AND(N($H49)&gt;0,MIN(AG$10+4,$G49)&lt;=$E49+ROUND(($G49-$E49+1)*N($H49),0)-1),2,1),""))</f>
        <v/>
      </c>
      <c r="AH49" s="29" t="str">
        <f aca="false">IF($G49="","",IF(AND($E49&lt;=AH$10+6,$G49&gt;=AH$10),IF(AND(N($H49)&gt;0,MIN(AH$10+4,$G49)&lt;=$E49+ROUND(($G49-$E49+1)*N($H49),0)-1),2,1),""))</f>
        <v/>
      </c>
      <c r="AI49" s="29" t="str">
        <f aca="false">IF($G49="","",IF(AND($E49&lt;=AI$10+6,$G49&gt;=AI$10),IF(AND(N($H49)&gt;0,MIN(AI$10+4,$G49)&lt;=$E49+ROUND(($G49-$E49+1)*N($H49),0)-1),2,1),""))</f>
        <v/>
      </c>
      <c r="AJ49" s="29" t="str">
        <f aca="false">IF($G49="","",IF(AND($E49&lt;=AJ$10+6,$G49&gt;=AJ$10),IF(AND(N($H49)&gt;0,MIN(AJ$10+4,$G49)&lt;=$E49+ROUND(($G49-$E49+1)*N($H49),0)-1),2,1),""))</f>
        <v/>
      </c>
      <c r="AK49" s="29" t="str">
        <f aca="false">IF($G49="","",IF(AND($E49&lt;=AK$10+6,$G49&gt;=AK$10),IF(AND(N($H49)&gt;0,MIN(AK$10+4,$G49)&lt;=$E49+ROUND(($G49-$E49+1)*N($H49),0)-1),2,1),""))</f>
        <v/>
      </c>
      <c r="AL49" s="29" t="str">
        <f aca="false">IF($G49="","",IF(AND($E49&lt;=AL$10+6,$G49&gt;=AL$10),IF(AND(N($H49)&gt;0,MIN(AL$10+4,$G49)&lt;=$E49+ROUND(($G49-$E49+1)*N($H49),0)-1),2,1),""))</f>
        <v/>
      </c>
      <c r="AM49" s="29" t="str">
        <f aca="false">IF($G49="","",IF(AND($E49&lt;=AM$10+6,$G49&gt;=AM$10),IF(AND(N($H49)&gt;0,MIN(AM$10+4,$G49)&lt;=$E49+ROUND(($G49-$E49+1)*N($H49),0)-1),2,1),""))</f>
        <v/>
      </c>
      <c r="AN49" s="29" t="str">
        <f aca="false">IF($G49="","",IF(AND($E49&lt;=AN$10+6,$G49&gt;=AN$10),IF(AND(N($H49)&gt;0,MIN(AN$10+4,$G49)&lt;=$E49+ROUND(($G49-$E49+1)*N($H49),0)-1),2,1),""))</f>
        <v/>
      </c>
      <c r="AO49" s="29" t="str">
        <f aca="false">IF($G49="","",IF(AND($E49&lt;=AO$10+6,$G49&gt;=AO$10),IF(AND(N($H49)&gt;0,MIN(AO$10+4,$G49)&lt;=$E49+ROUND(($G49-$E49+1)*N($H49),0)-1),2,1),""))</f>
        <v/>
      </c>
      <c r="AP49" s="29" t="str">
        <f aca="false">IF($G49="","",IF(AND($E49&lt;=AP$10+6,$G49&gt;=AP$10),IF(AND(N($H49)&gt;0,MIN(AP$10+4,$G49)&lt;=$E49+ROUND(($G49-$E49+1)*N($H49),0)-1),2,1),""))</f>
        <v/>
      </c>
      <c r="AQ49" s="29" t="str">
        <f aca="false">IF($G49="","",IF(AND($E49&lt;=AQ$10+6,$G49&gt;=AQ$10),IF(AND(N($H49)&gt;0,MIN(AQ$10+4,$G49)&lt;=$E49+ROUND(($G49-$E49+1)*N($H49),0)-1),2,1),""))</f>
        <v/>
      </c>
      <c r="AR49" s="29" t="str">
        <f aca="false">IF($G49="","",IF(AND($E49&lt;=AR$10+6,$G49&gt;=AR$10),IF(AND(N($H49)&gt;0,MIN(AR$10+4,$G49)&lt;=$E49+ROUND(($G49-$E49+1)*N($H49),0)-1),2,1),""))</f>
        <v/>
      </c>
      <c r="AS49" s="29" t="str">
        <f aca="false">IF($G49="","",IF(AND($E49&lt;=AS$10+6,$G49&gt;=AS$10),IF(AND(N($H49)&gt;0,MIN(AS$10+4,$G49)&lt;=$E49+ROUND(($G49-$E49+1)*N($H49),0)-1),2,1),""))</f>
        <v/>
      </c>
      <c r="AT49" s="29" t="str">
        <f aca="false">IF($G49="","",IF(AND($E49&lt;=AT$10+6,$G49&gt;=AT$10),IF(AND(N($H49)&gt;0,MIN(AT$10+4,$G49)&lt;=$E49+ROUND(($G49-$E49+1)*N($H49),0)-1),2,1),""))</f>
        <v/>
      </c>
      <c r="AU49" s="29" t="str">
        <f aca="false">IF($G49="","",IF(AND($E49&lt;=AU$10+6,$G49&gt;=AU$10),IF(AND(N($H49)&gt;0,MIN(AU$10+4,$G49)&lt;=$E49+ROUND(($G49-$E49+1)*N($H49),0)-1),2,1),""))</f>
        <v/>
      </c>
      <c r="AV49" s="29" t="str">
        <f aca="false">IF($G49="","",IF(AND($E49&lt;=AV$10+6,$G49&gt;=AV$10),IF(AND(N($H49)&gt;0,MIN(AV$10+4,$G49)&lt;=$E49+ROUND(($G49-$E49+1)*N($H49),0)-1),2,1),""))</f>
        <v/>
      </c>
      <c r="AW49" s="29" t="str">
        <f aca="false">IF($G49="","",IF(AND($E49&lt;=AW$10+6,$G49&gt;=AW$10),IF(AND(N($H49)&gt;0,MIN(AW$10+4,$G49)&lt;=$E49+ROUND(($G49-$E49+1)*N($H49),0)-1),2,1),""))</f>
        <v/>
      </c>
      <c r="AX49" s="29" t="str">
        <f aca="false">IF($G49="","",IF(AND($E49&lt;=AX$10+6,$G49&gt;=AX$10),IF(AND(N($H49)&gt;0,MIN(AX$10+4,$G49)&lt;=$E49+ROUND(($G49-$E49+1)*N($H49),0)-1),2,1),""))</f>
        <v/>
      </c>
    </row>
    <row r="50" customFormat="false" ht="15" hidden="false" customHeight="false" outlineLevel="0" collapsed="false">
      <c r="A50" s="3"/>
      <c r="B50" s="3"/>
      <c r="C50" s="3"/>
      <c r="D50" s="24"/>
      <c r="E50" s="25"/>
      <c r="F50" s="24"/>
      <c r="G50" s="26" t="str">
        <f aca="false">IF(OR(E50="",F50=""),"",WORKDAY(E50-1,F50,'Jours non travaillés'!$A$5:$A$34))</f>
        <v/>
      </c>
      <c r="H50" s="27"/>
      <c r="I50" s="28" t="str">
        <f aca="false">IF(G50="","",IF($B$5&lt;E50,0,IF($B$5&gt;=G50,1,NETWORKDAYS(E50,$B$5,'Jours non travaillés'!$A$5:$A$34)/F50)))</f>
        <v/>
      </c>
      <c r="J50" s="5" t="str">
        <f aca="false">IF(G50="","",IF(N(H50)&gt;=1,"Terminé",IF($B$5&lt;E50,"À venir",IF(N(H50)&lt;I50-$B$6,"En retard","En cours"))))</f>
        <v/>
      </c>
      <c r="K50" s="29" t="str">
        <f aca="false">IF($G50="","",IF(AND($E50&lt;=K$10+6,$G50&gt;=K$10),IF(AND(N($H50)&gt;0,MIN(K$10+4,$G50)&lt;=$E50+ROUND(($G50-$E50+1)*N($H50),0)-1),2,1),""))</f>
        <v/>
      </c>
      <c r="L50" s="29" t="str">
        <f aca="false">IF($G50="","",IF(AND($E50&lt;=L$10+6,$G50&gt;=L$10),IF(AND(N($H50)&gt;0,MIN(L$10+4,$G50)&lt;=$E50+ROUND(($G50-$E50+1)*N($H50),0)-1),2,1),""))</f>
        <v/>
      </c>
      <c r="M50" s="29" t="str">
        <f aca="false">IF($G50="","",IF(AND($E50&lt;=M$10+6,$G50&gt;=M$10),IF(AND(N($H50)&gt;0,MIN(M$10+4,$G50)&lt;=$E50+ROUND(($G50-$E50+1)*N($H50),0)-1),2,1),""))</f>
        <v/>
      </c>
      <c r="N50" s="29" t="str">
        <f aca="false">IF($G50="","",IF(AND($E50&lt;=N$10+6,$G50&gt;=N$10),IF(AND(N($H50)&gt;0,MIN(N$10+4,$G50)&lt;=$E50+ROUND(($G50-$E50+1)*N($H50),0)-1),2,1),""))</f>
        <v/>
      </c>
      <c r="O50" s="29" t="str">
        <f aca="false">IF($G50="","",IF(AND($E50&lt;=O$10+6,$G50&gt;=O$10),IF(AND(N($H50)&gt;0,MIN(O$10+4,$G50)&lt;=$E50+ROUND(($G50-$E50+1)*N($H50),0)-1),2,1),""))</f>
        <v/>
      </c>
      <c r="P50" s="29" t="str">
        <f aca="false">IF($G50="","",IF(AND($E50&lt;=P$10+6,$G50&gt;=P$10),IF(AND(N($H50)&gt;0,MIN(P$10+4,$G50)&lt;=$E50+ROUND(($G50-$E50+1)*N($H50),0)-1),2,1),""))</f>
        <v/>
      </c>
      <c r="Q50" s="29" t="str">
        <f aca="false">IF($G50="","",IF(AND($E50&lt;=Q$10+6,$G50&gt;=Q$10),IF(AND(N($H50)&gt;0,MIN(Q$10+4,$G50)&lt;=$E50+ROUND(($G50-$E50+1)*N($H50),0)-1),2,1),""))</f>
        <v/>
      </c>
      <c r="R50" s="29" t="str">
        <f aca="false">IF($G50="","",IF(AND($E50&lt;=R$10+6,$G50&gt;=R$10),IF(AND(N($H50)&gt;0,MIN(R$10+4,$G50)&lt;=$E50+ROUND(($G50-$E50+1)*N($H50),0)-1),2,1),""))</f>
        <v/>
      </c>
      <c r="S50" s="29" t="str">
        <f aca="false">IF($G50="","",IF(AND($E50&lt;=S$10+6,$G50&gt;=S$10),IF(AND(N($H50)&gt;0,MIN(S$10+4,$G50)&lt;=$E50+ROUND(($G50-$E50+1)*N($H50),0)-1),2,1),""))</f>
        <v/>
      </c>
      <c r="T50" s="29" t="str">
        <f aca="false">IF($G50="","",IF(AND($E50&lt;=T$10+6,$G50&gt;=T$10),IF(AND(N($H50)&gt;0,MIN(T$10+4,$G50)&lt;=$E50+ROUND(($G50-$E50+1)*N($H50),0)-1),2,1),""))</f>
        <v/>
      </c>
      <c r="U50" s="29" t="str">
        <f aca="false">IF($G50="","",IF(AND($E50&lt;=U$10+6,$G50&gt;=U$10),IF(AND(N($H50)&gt;0,MIN(U$10+4,$G50)&lt;=$E50+ROUND(($G50-$E50+1)*N($H50),0)-1),2,1),""))</f>
        <v/>
      </c>
      <c r="V50" s="29" t="str">
        <f aca="false">IF($G50="","",IF(AND($E50&lt;=V$10+6,$G50&gt;=V$10),IF(AND(N($H50)&gt;0,MIN(V$10+4,$G50)&lt;=$E50+ROUND(($G50-$E50+1)*N($H50),0)-1),2,1),""))</f>
        <v/>
      </c>
      <c r="W50" s="29" t="str">
        <f aca="false">IF($G50="","",IF(AND($E50&lt;=W$10+6,$G50&gt;=W$10),IF(AND(N($H50)&gt;0,MIN(W$10+4,$G50)&lt;=$E50+ROUND(($G50-$E50+1)*N($H50),0)-1),2,1),""))</f>
        <v/>
      </c>
      <c r="X50" s="29" t="str">
        <f aca="false">IF($G50="","",IF(AND($E50&lt;=X$10+6,$G50&gt;=X$10),IF(AND(N($H50)&gt;0,MIN(X$10+4,$G50)&lt;=$E50+ROUND(($G50-$E50+1)*N($H50),0)-1),2,1),""))</f>
        <v/>
      </c>
      <c r="Y50" s="29" t="str">
        <f aca="false">IF($G50="","",IF(AND($E50&lt;=Y$10+6,$G50&gt;=Y$10),IF(AND(N($H50)&gt;0,MIN(Y$10+4,$G50)&lt;=$E50+ROUND(($G50-$E50+1)*N($H50),0)-1),2,1),""))</f>
        <v/>
      </c>
      <c r="Z50" s="29" t="str">
        <f aca="false">IF($G50="","",IF(AND($E50&lt;=Z$10+6,$G50&gt;=Z$10),IF(AND(N($H50)&gt;0,MIN(Z$10+4,$G50)&lt;=$E50+ROUND(($G50-$E50+1)*N($H50),0)-1),2,1),""))</f>
        <v/>
      </c>
      <c r="AA50" s="29" t="str">
        <f aca="false">IF($G50="","",IF(AND($E50&lt;=AA$10+6,$G50&gt;=AA$10),IF(AND(N($H50)&gt;0,MIN(AA$10+4,$G50)&lt;=$E50+ROUND(($G50-$E50+1)*N($H50),0)-1),2,1),""))</f>
        <v/>
      </c>
      <c r="AB50" s="29" t="str">
        <f aca="false">IF($G50="","",IF(AND($E50&lt;=AB$10+6,$G50&gt;=AB$10),IF(AND(N($H50)&gt;0,MIN(AB$10+4,$G50)&lt;=$E50+ROUND(($G50-$E50+1)*N($H50),0)-1),2,1),""))</f>
        <v/>
      </c>
      <c r="AC50" s="29" t="str">
        <f aca="false">IF($G50="","",IF(AND($E50&lt;=AC$10+6,$G50&gt;=AC$10),IF(AND(N($H50)&gt;0,MIN(AC$10+4,$G50)&lt;=$E50+ROUND(($G50-$E50+1)*N($H50),0)-1),2,1),""))</f>
        <v/>
      </c>
      <c r="AD50" s="29" t="str">
        <f aca="false">IF($G50="","",IF(AND($E50&lt;=AD$10+6,$G50&gt;=AD$10),IF(AND(N($H50)&gt;0,MIN(AD$10+4,$G50)&lt;=$E50+ROUND(($G50-$E50+1)*N($H50),0)-1),2,1),""))</f>
        <v/>
      </c>
      <c r="AE50" s="29" t="str">
        <f aca="false">IF($G50="","",IF(AND($E50&lt;=AE$10+6,$G50&gt;=AE$10),IF(AND(N($H50)&gt;0,MIN(AE$10+4,$G50)&lt;=$E50+ROUND(($G50-$E50+1)*N($H50),0)-1),2,1),""))</f>
        <v/>
      </c>
      <c r="AF50" s="29" t="str">
        <f aca="false">IF($G50="","",IF(AND($E50&lt;=AF$10+6,$G50&gt;=AF$10),IF(AND(N($H50)&gt;0,MIN(AF$10+4,$G50)&lt;=$E50+ROUND(($G50-$E50+1)*N($H50),0)-1),2,1),""))</f>
        <v/>
      </c>
      <c r="AG50" s="29" t="str">
        <f aca="false">IF($G50="","",IF(AND($E50&lt;=AG$10+6,$G50&gt;=AG$10),IF(AND(N($H50)&gt;0,MIN(AG$10+4,$G50)&lt;=$E50+ROUND(($G50-$E50+1)*N($H50),0)-1),2,1),""))</f>
        <v/>
      </c>
      <c r="AH50" s="29" t="str">
        <f aca="false">IF($G50="","",IF(AND($E50&lt;=AH$10+6,$G50&gt;=AH$10),IF(AND(N($H50)&gt;0,MIN(AH$10+4,$G50)&lt;=$E50+ROUND(($G50-$E50+1)*N($H50),0)-1),2,1),""))</f>
        <v/>
      </c>
      <c r="AI50" s="29" t="str">
        <f aca="false">IF($G50="","",IF(AND($E50&lt;=AI$10+6,$G50&gt;=AI$10),IF(AND(N($H50)&gt;0,MIN(AI$10+4,$G50)&lt;=$E50+ROUND(($G50-$E50+1)*N($H50),0)-1),2,1),""))</f>
        <v/>
      </c>
      <c r="AJ50" s="29" t="str">
        <f aca="false">IF($G50="","",IF(AND($E50&lt;=AJ$10+6,$G50&gt;=AJ$10),IF(AND(N($H50)&gt;0,MIN(AJ$10+4,$G50)&lt;=$E50+ROUND(($G50-$E50+1)*N($H50),0)-1),2,1),""))</f>
        <v/>
      </c>
      <c r="AK50" s="29" t="str">
        <f aca="false">IF($G50="","",IF(AND($E50&lt;=AK$10+6,$G50&gt;=AK$10),IF(AND(N($H50)&gt;0,MIN(AK$10+4,$G50)&lt;=$E50+ROUND(($G50-$E50+1)*N($H50),0)-1),2,1),""))</f>
        <v/>
      </c>
      <c r="AL50" s="29" t="str">
        <f aca="false">IF($G50="","",IF(AND($E50&lt;=AL$10+6,$G50&gt;=AL$10),IF(AND(N($H50)&gt;0,MIN(AL$10+4,$G50)&lt;=$E50+ROUND(($G50-$E50+1)*N($H50),0)-1),2,1),""))</f>
        <v/>
      </c>
      <c r="AM50" s="29" t="str">
        <f aca="false">IF($G50="","",IF(AND($E50&lt;=AM$10+6,$G50&gt;=AM$10),IF(AND(N($H50)&gt;0,MIN(AM$10+4,$G50)&lt;=$E50+ROUND(($G50-$E50+1)*N($H50),0)-1),2,1),""))</f>
        <v/>
      </c>
      <c r="AN50" s="29" t="str">
        <f aca="false">IF($G50="","",IF(AND($E50&lt;=AN$10+6,$G50&gt;=AN$10),IF(AND(N($H50)&gt;0,MIN(AN$10+4,$G50)&lt;=$E50+ROUND(($G50-$E50+1)*N($H50),0)-1),2,1),""))</f>
        <v/>
      </c>
      <c r="AO50" s="29" t="str">
        <f aca="false">IF($G50="","",IF(AND($E50&lt;=AO$10+6,$G50&gt;=AO$10),IF(AND(N($H50)&gt;0,MIN(AO$10+4,$G50)&lt;=$E50+ROUND(($G50-$E50+1)*N($H50),0)-1),2,1),""))</f>
        <v/>
      </c>
      <c r="AP50" s="29" t="str">
        <f aca="false">IF($G50="","",IF(AND($E50&lt;=AP$10+6,$G50&gt;=AP$10),IF(AND(N($H50)&gt;0,MIN(AP$10+4,$G50)&lt;=$E50+ROUND(($G50-$E50+1)*N($H50),0)-1),2,1),""))</f>
        <v/>
      </c>
      <c r="AQ50" s="29" t="str">
        <f aca="false">IF($G50="","",IF(AND($E50&lt;=AQ$10+6,$G50&gt;=AQ$10),IF(AND(N($H50)&gt;0,MIN(AQ$10+4,$G50)&lt;=$E50+ROUND(($G50-$E50+1)*N($H50),0)-1),2,1),""))</f>
        <v/>
      </c>
      <c r="AR50" s="29" t="str">
        <f aca="false">IF($G50="","",IF(AND($E50&lt;=AR$10+6,$G50&gt;=AR$10),IF(AND(N($H50)&gt;0,MIN(AR$10+4,$G50)&lt;=$E50+ROUND(($G50-$E50+1)*N($H50),0)-1),2,1),""))</f>
        <v/>
      </c>
      <c r="AS50" s="29" t="str">
        <f aca="false">IF($G50="","",IF(AND($E50&lt;=AS$10+6,$G50&gt;=AS$10),IF(AND(N($H50)&gt;0,MIN(AS$10+4,$G50)&lt;=$E50+ROUND(($G50-$E50+1)*N($H50),0)-1),2,1),""))</f>
        <v/>
      </c>
      <c r="AT50" s="29" t="str">
        <f aca="false">IF($G50="","",IF(AND($E50&lt;=AT$10+6,$G50&gt;=AT$10),IF(AND(N($H50)&gt;0,MIN(AT$10+4,$G50)&lt;=$E50+ROUND(($G50-$E50+1)*N($H50),0)-1),2,1),""))</f>
        <v/>
      </c>
      <c r="AU50" s="29" t="str">
        <f aca="false">IF($G50="","",IF(AND($E50&lt;=AU$10+6,$G50&gt;=AU$10),IF(AND(N($H50)&gt;0,MIN(AU$10+4,$G50)&lt;=$E50+ROUND(($G50-$E50+1)*N($H50),0)-1),2,1),""))</f>
        <v/>
      </c>
      <c r="AV50" s="29" t="str">
        <f aca="false">IF($G50="","",IF(AND($E50&lt;=AV$10+6,$G50&gt;=AV$10),IF(AND(N($H50)&gt;0,MIN(AV$10+4,$G50)&lt;=$E50+ROUND(($G50-$E50+1)*N($H50),0)-1),2,1),""))</f>
        <v/>
      </c>
      <c r="AW50" s="29" t="str">
        <f aca="false">IF($G50="","",IF(AND($E50&lt;=AW$10+6,$G50&gt;=AW$10),IF(AND(N($H50)&gt;0,MIN(AW$10+4,$G50)&lt;=$E50+ROUND(($G50-$E50+1)*N($H50),0)-1),2,1),""))</f>
        <v/>
      </c>
      <c r="AX50" s="29" t="str">
        <f aca="false">IF($G50="","",IF(AND($E50&lt;=AX$10+6,$G50&gt;=AX$10),IF(AND(N($H50)&gt;0,MIN(AX$10+4,$G50)&lt;=$E50+ROUND(($G50-$E50+1)*N($H50),0)-1),2,1),""))</f>
        <v/>
      </c>
    </row>
    <row r="51" customFormat="false" ht="15" hidden="false" customHeight="false" outlineLevel="0" collapsed="false">
      <c r="A51" s="30" t="s">
        <v>72</v>
      </c>
      <c r="B51" s="30"/>
      <c r="C51" s="30"/>
      <c r="D51" s="30"/>
      <c r="E51" s="30"/>
      <c r="F51" s="30"/>
      <c r="G51" s="30"/>
      <c r="H51" s="30"/>
      <c r="I51" s="30"/>
      <c r="J51" s="30"/>
      <c r="K51" s="31" t="n">
        <f aca="false">SUMIF(K11:K50,"&gt;0",$D$11:$D$50)</f>
        <v>3</v>
      </c>
      <c r="L51" s="31" t="n">
        <f aca="false">SUMIF(L11:L50,"&gt;0",$D$11:$D$50)</f>
        <v>4</v>
      </c>
      <c r="M51" s="31" t="n">
        <f aca="false">SUMIF(M11:M50,"&gt;0",$D$11:$D$50)</f>
        <v>10</v>
      </c>
      <c r="N51" s="31" t="n">
        <f aca="false">SUMIF(N11:N50,"&gt;0",$D$11:$D$50)</f>
        <v>6</v>
      </c>
      <c r="O51" s="31" t="n">
        <f aca="false">SUMIF(O11:O50,"&gt;0",$D$11:$D$50)</f>
        <v>6</v>
      </c>
      <c r="P51" s="31" t="n">
        <f aca="false">SUMIF(P11:P50,"&gt;0",$D$11:$D$50)</f>
        <v>12</v>
      </c>
      <c r="Q51" s="31" t="n">
        <f aca="false">SUMIF(Q11:Q50,"&gt;0",$D$11:$D$50)</f>
        <v>6</v>
      </c>
      <c r="R51" s="31" t="n">
        <f aca="false">SUMIF(R11:R50,"&gt;0",$D$11:$D$50)</f>
        <v>6</v>
      </c>
      <c r="S51" s="31" t="n">
        <f aca="false">SUMIF(S11:S50,"&gt;0",$D$11:$D$50)</f>
        <v>6</v>
      </c>
      <c r="T51" s="31" t="n">
        <f aca="false">SUMIF(T11:T50,"&gt;0",$D$11:$D$50)</f>
        <v>10</v>
      </c>
      <c r="U51" s="31" t="n">
        <f aca="false">SUMIF(U11:U50,"&gt;0",$D$11:$D$50)</f>
        <v>4</v>
      </c>
      <c r="V51" s="31" t="n">
        <f aca="false">SUMIF(V11:V50,"&gt;0",$D$11:$D$50)</f>
        <v>7</v>
      </c>
      <c r="W51" s="31" t="n">
        <f aca="false">SUMIF(W11:W50,"&gt;0",$D$11:$D$50)</f>
        <v>3</v>
      </c>
      <c r="X51" s="31" t="n">
        <f aca="false">SUMIF(X11:X50,"&gt;0",$D$11:$D$50)</f>
        <v>5</v>
      </c>
      <c r="Y51" s="31" t="n">
        <f aca="false">SUMIF(Y11:Y50,"&gt;0",$D$11:$D$50)</f>
        <v>4</v>
      </c>
      <c r="Z51" s="31" t="n">
        <f aca="false">SUMIF(Z11:Z50,"&gt;0",$D$11:$D$50)</f>
        <v>4</v>
      </c>
      <c r="AA51" s="31" t="n">
        <f aca="false">SUMIF(AA11:AA50,"&gt;0",$D$11:$D$50)</f>
        <v>4</v>
      </c>
      <c r="AB51" s="31" t="n">
        <f aca="false">SUMIF(AB11:AB50,"&gt;0",$D$11:$D$50)</f>
        <v>4</v>
      </c>
      <c r="AC51" s="31" t="n">
        <f aca="false">SUMIF(AC11:AC50,"&gt;0",$D$11:$D$50)</f>
        <v>4</v>
      </c>
      <c r="AD51" s="31" t="n">
        <f aca="false">SUMIF(AD11:AD50,"&gt;0",$D$11:$D$50)</f>
        <v>4</v>
      </c>
      <c r="AE51" s="31" t="n">
        <f aca="false">SUMIF(AE11:AE50,"&gt;0",$D$11:$D$50)</f>
        <v>5</v>
      </c>
      <c r="AF51" s="31" t="n">
        <f aca="false">SUMIF(AF11:AF50,"&gt;0",$D$11:$D$50)</f>
        <v>5</v>
      </c>
      <c r="AG51" s="31" t="n">
        <f aca="false">SUMIF(AG11:AG50,"&gt;0",$D$11:$D$50)</f>
        <v>5</v>
      </c>
      <c r="AH51" s="31" t="n">
        <f aca="false">SUMIF(AH11:AH50,"&gt;0",$D$11:$D$50)</f>
        <v>5</v>
      </c>
      <c r="AI51" s="31" t="n">
        <f aca="false">SUMIF(AI11:AI50,"&gt;0",$D$11:$D$50)</f>
        <v>0</v>
      </c>
      <c r="AJ51" s="31" t="n">
        <f aca="false">SUMIF(AJ11:AJ50,"&gt;0",$D$11:$D$50)</f>
        <v>2</v>
      </c>
      <c r="AK51" s="31" t="n">
        <f aca="false">SUMIF(AK11:AK50,"&gt;0",$D$11:$D$50)</f>
        <v>0</v>
      </c>
      <c r="AL51" s="31" t="n">
        <f aca="false">SUMIF(AL11:AL50,"&gt;0",$D$11:$D$50)</f>
        <v>0</v>
      </c>
      <c r="AM51" s="31" t="n">
        <f aca="false">SUMIF(AM11:AM50,"&gt;0",$D$11:$D$50)</f>
        <v>0</v>
      </c>
      <c r="AN51" s="31" t="n">
        <f aca="false">SUMIF(AN11:AN50,"&gt;0",$D$11:$D$50)</f>
        <v>0</v>
      </c>
      <c r="AO51" s="31" t="n">
        <f aca="false">SUMIF(AO11:AO50,"&gt;0",$D$11:$D$50)</f>
        <v>0</v>
      </c>
      <c r="AP51" s="31" t="n">
        <f aca="false">SUMIF(AP11:AP50,"&gt;0",$D$11:$D$50)</f>
        <v>0</v>
      </c>
      <c r="AQ51" s="31" t="n">
        <f aca="false">SUMIF(AQ11:AQ50,"&gt;0",$D$11:$D$50)</f>
        <v>0</v>
      </c>
      <c r="AR51" s="31" t="n">
        <f aca="false">SUMIF(AR11:AR50,"&gt;0",$D$11:$D$50)</f>
        <v>0</v>
      </c>
      <c r="AS51" s="31" t="n">
        <f aca="false">SUMIF(AS11:AS50,"&gt;0",$D$11:$D$50)</f>
        <v>0</v>
      </c>
      <c r="AT51" s="31" t="n">
        <f aca="false">SUMIF(AT11:AT50,"&gt;0",$D$11:$D$50)</f>
        <v>0</v>
      </c>
      <c r="AU51" s="31" t="n">
        <f aca="false">SUMIF(AU11:AU50,"&gt;0",$D$11:$D$50)</f>
        <v>0</v>
      </c>
      <c r="AV51" s="31" t="n">
        <f aca="false">SUMIF(AV11:AV50,"&gt;0",$D$11:$D$50)</f>
        <v>0</v>
      </c>
      <c r="AW51" s="31" t="n">
        <f aca="false">SUMIF(AW11:AW50,"&gt;0",$D$11:$D$50)</f>
        <v>0</v>
      </c>
      <c r="AX51" s="31" t="n">
        <f aca="false">SUMIF(AX11:AX50,"&gt;0",$D$11:$D$50)</f>
        <v>0</v>
      </c>
    </row>
    <row r="52" customFormat="false" ht="15" hidden="false" customHeight="false" outlineLevel="0" collapsed="false">
      <c r="A52" s="30" t="s">
        <v>73</v>
      </c>
      <c r="B52" s="30"/>
      <c r="C52" s="30"/>
      <c r="D52" s="30"/>
      <c r="E52" s="30"/>
      <c r="F52" s="30"/>
      <c r="G52" s="30"/>
      <c r="H52" s="30"/>
      <c r="I52" s="30"/>
      <c r="J52" s="30"/>
      <c r="K52" s="31" t="n">
        <f aca="false">COUNT(K11:K50)</f>
        <v>1</v>
      </c>
      <c r="L52" s="31" t="n">
        <f aca="false">COUNT(L11:L50)</f>
        <v>1</v>
      </c>
      <c r="M52" s="31" t="n">
        <f aca="false">COUNT(M11:M50)</f>
        <v>2</v>
      </c>
      <c r="N52" s="31" t="n">
        <f aca="false">COUNT(N11:N50)</f>
        <v>1</v>
      </c>
      <c r="O52" s="31" t="n">
        <f aca="false">COUNT(O11:O50)</f>
        <v>1</v>
      </c>
      <c r="P52" s="31" t="n">
        <f aca="false">COUNT(P11:P50)</f>
        <v>2</v>
      </c>
      <c r="Q52" s="31" t="n">
        <f aca="false">COUNT(Q11:Q50)</f>
        <v>1</v>
      </c>
      <c r="R52" s="31" t="n">
        <f aca="false">COUNT(R11:R50)</f>
        <v>1</v>
      </c>
      <c r="S52" s="31" t="n">
        <f aca="false">COUNT(S11:S50)</f>
        <v>1</v>
      </c>
      <c r="T52" s="31" t="n">
        <f aca="false">COUNT(T11:T50)</f>
        <v>2</v>
      </c>
      <c r="U52" s="31" t="n">
        <f aca="false">COUNT(U11:U50)</f>
        <v>1</v>
      </c>
      <c r="V52" s="31" t="n">
        <f aca="false">COUNT(V11:V50)</f>
        <v>2</v>
      </c>
      <c r="W52" s="31" t="n">
        <f aca="false">COUNT(W11:W50)</f>
        <v>1</v>
      </c>
      <c r="X52" s="31" t="n">
        <f aca="false">COUNT(X11:X50)</f>
        <v>2</v>
      </c>
      <c r="Y52" s="31" t="n">
        <f aca="false">COUNT(Y11:Y50)</f>
        <v>2</v>
      </c>
      <c r="Z52" s="31" t="n">
        <f aca="false">COUNT(Z11:Z50)</f>
        <v>2</v>
      </c>
      <c r="AA52" s="31" t="n">
        <f aca="false">COUNT(AA11:AA50)</f>
        <v>2</v>
      </c>
      <c r="AB52" s="31" t="n">
        <f aca="false">COUNT(AB11:AB50)</f>
        <v>2</v>
      </c>
      <c r="AC52" s="31" t="n">
        <f aca="false">COUNT(AC11:AC50)</f>
        <v>2</v>
      </c>
      <c r="AD52" s="31" t="n">
        <f aca="false">COUNT(AD11:AD50)</f>
        <v>2</v>
      </c>
      <c r="AE52" s="31" t="n">
        <f aca="false">COUNT(AE11:AE50)</f>
        <v>1</v>
      </c>
      <c r="AF52" s="31" t="n">
        <f aca="false">COUNT(AF11:AF50)</f>
        <v>1</v>
      </c>
      <c r="AG52" s="31" t="n">
        <f aca="false">COUNT(AG11:AG50)</f>
        <v>1</v>
      </c>
      <c r="AH52" s="31" t="n">
        <f aca="false">COUNT(AH11:AH50)</f>
        <v>1</v>
      </c>
      <c r="AI52" s="31" t="n">
        <f aca="false">COUNT(AI11:AI50)</f>
        <v>0</v>
      </c>
      <c r="AJ52" s="31" t="n">
        <f aca="false">COUNT(AJ11:AJ50)</f>
        <v>1</v>
      </c>
      <c r="AK52" s="31" t="n">
        <f aca="false">COUNT(AK11:AK50)</f>
        <v>0</v>
      </c>
      <c r="AL52" s="31" t="n">
        <f aca="false">COUNT(AL11:AL50)</f>
        <v>0</v>
      </c>
      <c r="AM52" s="31" t="n">
        <f aca="false">COUNT(AM11:AM50)</f>
        <v>0</v>
      </c>
      <c r="AN52" s="31" t="n">
        <f aca="false">COUNT(AN11:AN50)</f>
        <v>0</v>
      </c>
      <c r="AO52" s="31" t="n">
        <f aca="false">COUNT(AO11:AO50)</f>
        <v>0</v>
      </c>
      <c r="AP52" s="31" t="n">
        <f aca="false">COUNT(AP11:AP50)</f>
        <v>0</v>
      </c>
      <c r="AQ52" s="31" t="n">
        <f aca="false">COUNT(AQ11:AQ50)</f>
        <v>0</v>
      </c>
      <c r="AR52" s="31" t="n">
        <f aca="false">COUNT(AR11:AR50)</f>
        <v>0</v>
      </c>
      <c r="AS52" s="31" t="n">
        <f aca="false">COUNT(AS11:AS50)</f>
        <v>0</v>
      </c>
      <c r="AT52" s="31" t="n">
        <f aca="false">COUNT(AT11:AT50)</f>
        <v>0</v>
      </c>
      <c r="AU52" s="31" t="n">
        <f aca="false">COUNT(AU11:AU50)</f>
        <v>0</v>
      </c>
      <c r="AV52" s="31" t="n">
        <f aca="false">COUNT(AV11:AV50)</f>
        <v>0</v>
      </c>
      <c r="AW52" s="31" t="n">
        <f aca="false">COUNT(AW11:AW50)</f>
        <v>0</v>
      </c>
      <c r="AX52" s="31" t="n">
        <f aca="false">COUNT(AX11:AX50)</f>
        <v>0</v>
      </c>
    </row>
    <row r="54" customFormat="false" ht="15" hidden="false" customHeight="false" outlineLevel="0" collapsed="false">
      <c r="A54" s="9" t="s">
        <v>17</v>
      </c>
    </row>
  </sheetData>
  <mergeCells count="16">
    <mergeCell ref="D3:G3"/>
    <mergeCell ref="D4:G4"/>
    <mergeCell ref="D5:G5"/>
    <mergeCell ref="D6:G6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51:J51"/>
    <mergeCell ref="A52:J52"/>
  </mergeCells>
  <conditionalFormatting sqref="K11:AX50">
    <cfRule type="cellIs" priority="2" operator="equal" aboveAverage="0" equalAverage="0" bottom="0" percent="0" rank="0" text="" dxfId="0">
      <formula>2</formula>
    </cfRule>
    <cfRule type="cellIs" priority="3" operator="equal" aboveAverage="0" equalAverage="0" bottom="0" percent="0" rank="0" text="" dxfId="1">
      <formula>1</formula>
    </cfRule>
  </conditionalFormatting>
  <conditionalFormatting sqref="K11:AX52">
    <cfRule type="expression" priority="4" aboveAverage="0" equalAverage="0" bottom="0" percent="0" rank="0" text="" dxfId="2">
      <formula>AND($B$5&gt;=K$10,$B$5&lt;=K$10+6)</formula>
    </cfRule>
  </conditionalFormatting>
  <conditionalFormatting sqref="J11:J50">
    <cfRule type="expression" priority="5" aboveAverage="0" equalAverage="0" bottom="0" percent="0" rank="0" text="" dxfId="3">
      <formula>OR(J11="Terminé")</formula>
    </cfRule>
    <cfRule type="expression" priority="6" aboveAverage="0" equalAverage="0" bottom="0" percent="0" rank="0" text="" dxfId="4">
      <formula>OR(J11="En retard")</formula>
    </cfRule>
  </conditionalFormatting>
  <dataValidations count="2">
    <dataValidation allowBlank="true" error="Saisissez un pourcentage entre 0 % et 100 %." errorStyle="stop" errorTitle="Pourcentage" operator="between" showDropDown="false" showErrorMessage="true" showInputMessage="false" sqref="B6 H11:H50" type="decimal">
      <formula1>0</formula1>
      <formula2>1</formula2>
    </dataValidation>
    <dataValidation allowBlank="true" error="Saisissez un nombre entier de jours ouvrés." errorStyle="stop" errorTitle="Durée" operator="greaterThanOrEqual" showDropDown="false" showErrorMessage="true" showInputMessage="false" sqref="F11:F50" type="whole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X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6"/>
    <col collapsed="false" customWidth="true" hidden="false" outlineLevel="0" max="3" min="3" style="0" width="22"/>
    <col collapsed="false" customWidth="true" hidden="false" outlineLevel="0" max="4" min="4" style="0" width="5.51"/>
    <col collapsed="false" customWidth="true" hidden="false" outlineLevel="0" max="5" min="5" style="0" width="10"/>
    <col collapsed="false" customWidth="true" hidden="false" outlineLevel="0" max="6" min="6" style="0" width="5.51"/>
    <col collapsed="false" customWidth="true" hidden="false" outlineLevel="0" max="7" min="7" style="0" width="10"/>
    <col collapsed="false" customWidth="true" hidden="false" outlineLevel="0" max="9" min="8" style="0" width="6.51"/>
    <col collapsed="false" customWidth="true" hidden="false" outlineLevel="0" max="10" min="10" style="0" width="9.51"/>
    <col collapsed="false" customWidth="true" hidden="false" outlineLevel="0" max="50" min="11" style="0" width="3.3"/>
  </cols>
  <sheetData>
    <row r="1" customFormat="false" ht="18.55" hidden="false" customHeight="false" outlineLevel="0" collapsed="false">
      <c r="A1" s="1" t="s">
        <v>18</v>
      </c>
    </row>
    <row r="2" customFormat="false" ht="15" hidden="false" customHeight="false" outlineLevel="0" collapsed="false">
      <c r="A2" s="6" t="s">
        <v>19</v>
      </c>
    </row>
    <row r="3" customFormat="false" ht="15" hidden="false" customHeight="false" outlineLevel="0" collapsed="false">
      <c r="A3" s="10" t="s">
        <v>20</v>
      </c>
      <c r="B3" s="11"/>
      <c r="C3" s="10" t="s">
        <v>22</v>
      </c>
      <c r="D3" s="12" t="str">
        <f aca="false">IF(COUNT($G$11:$G$50)=0,"",MAX($G$11:$G$50))</f>
        <v/>
      </c>
      <c r="E3" s="12"/>
      <c r="F3" s="12"/>
      <c r="G3" s="12"/>
      <c r="I3" s="13"/>
      <c r="J3" s="6" t="s">
        <v>23</v>
      </c>
    </row>
    <row r="4" customFormat="false" ht="15" hidden="false" customHeight="false" outlineLevel="0" collapsed="false">
      <c r="A4" s="10" t="s">
        <v>24</v>
      </c>
      <c r="B4" s="14"/>
      <c r="C4" s="10" t="s">
        <v>25</v>
      </c>
      <c r="D4" s="15" t="str">
        <f aca="false">IF(D3="","",ROUNDUP((D3-K10+1)/7,0))</f>
        <v/>
      </c>
      <c r="E4" s="15"/>
      <c r="F4" s="15"/>
      <c r="G4" s="15"/>
      <c r="I4" s="16"/>
      <c r="J4" s="6" t="s">
        <v>26</v>
      </c>
    </row>
    <row r="5" customFormat="false" ht="15" hidden="false" customHeight="false" outlineLevel="0" collapsed="false">
      <c r="A5" s="10" t="s">
        <v>27</v>
      </c>
      <c r="B5" s="14"/>
      <c r="C5" s="10" t="s">
        <v>28</v>
      </c>
      <c r="D5" s="15" t="n">
        <f aca="false">COUNTIF($J$11:$J$50,"En retard")</f>
        <v>0</v>
      </c>
      <c r="E5" s="15"/>
      <c r="F5" s="15"/>
      <c r="G5" s="15"/>
      <c r="I5" s="17"/>
      <c r="J5" s="6" t="s">
        <v>29</v>
      </c>
    </row>
    <row r="6" customFormat="false" ht="15" hidden="false" customHeight="false" outlineLevel="0" collapsed="false">
      <c r="A6" s="10" t="s">
        <v>30</v>
      </c>
      <c r="B6" s="18" t="n">
        <v>0.1</v>
      </c>
      <c r="C6" s="10" t="s">
        <v>31</v>
      </c>
      <c r="D6" s="19" t="str">
        <f aca="false">IF(D3="","",IF(D3&gt;AX10+6,"Dépasse les 40 semaines","Suffisante"))</f>
        <v/>
      </c>
      <c r="E6" s="19"/>
      <c r="F6" s="19"/>
      <c r="G6" s="19"/>
    </row>
    <row r="8" customFormat="false" ht="12.75" hidden="false" customHeight="true" outlineLevel="0" collapsed="false">
      <c r="A8" s="20" t="s">
        <v>32</v>
      </c>
      <c r="B8" s="20" t="s">
        <v>33</v>
      </c>
      <c r="C8" s="20" t="s">
        <v>34</v>
      </c>
      <c r="D8" s="20" t="s">
        <v>35</v>
      </c>
      <c r="E8" s="20" t="s">
        <v>36</v>
      </c>
      <c r="F8" s="20" t="s">
        <v>37</v>
      </c>
      <c r="G8" s="20" t="s">
        <v>38</v>
      </c>
      <c r="H8" s="20" t="s">
        <v>39</v>
      </c>
      <c r="I8" s="20" t="s">
        <v>40</v>
      </c>
      <c r="J8" s="20" t="s">
        <v>41</v>
      </c>
      <c r="K8" s="21" t="str">
        <f aca="false">CHOOSE(MONTH(K10),"jan","fév","mar","avr","mai","juin","juil","aoû","sep","oct","nov","déc")</f>
        <v>nov</v>
      </c>
      <c r="L8" s="21" t="str">
        <f aca="false">IF(MONTH(L10)&lt;&gt;MONTH(K10),CHOOSE(MONTH(L10),"jan","fév","mar","avr","mai","juin","juil","aoû","sep","oct","nov","déc"),"")</f>
        <v/>
      </c>
      <c r="M8" s="21" t="str">
        <f aca="false">IF(MONTH(M10)&lt;&gt;MONTH(L10),CHOOSE(MONTH(M10),"jan","fév","mar","avr","mai","juin","juil","aoû","sep","oct","nov","déc"),"")</f>
        <v/>
      </c>
      <c r="N8" s="21" t="str">
        <f aca="false">IF(MONTH(N10)&lt;&gt;MONTH(M10),CHOOSE(MONTH(N10),"jan","fév","mar","avr","mai","juin","juil","aoû","sep","oct","nov","déc"),"")</f>
        <v/>
      </c>
      <c r="O8" s="21" t="str">
        <f aca="false">IF(MONTH(O10)&lt;&gt;MONTH(N10),CHOOSE(MONTH(O10),"jan","fév","mar","avr","mai","juin","juil","aoû","sep","oct","nov","déc"),"")</f>
        <v/>
      </c>
      <c r="P8" s="21" t="str">
        <f aca="false">IF(MONTH(P10)&lt;&gt;MONTH(O10),CHOOSE(MONTH(P10),"jan","fév","mar","avr","mai","juin","juil","aoû","sep","oct","nov","déc"),"")</f>
        <v>déc</v>
      </c>
      <c r="Q8" s="21" t="str">
        <f aca="false">IF(MONTH(Q10)&lt;&gt;MONTH(P10),CHOOSE(MONTH(Q10),"jan","fév","mar","avr","mai","juin","juil","aoû","sep","oct","nov","déc"),"")</f>
        <v/>
      </c>
      <c r="R8" s="21" t="str">
        <f aca="false">IF(MONTH(R10)&lt;&gt;MONTH(Q10),CHOOSE(MONTH(R10),"jan","fév","mar","avr","mai","juin","juil","aoû","sep","oct","nov","déc"),"")</f>
        <v/>
      </c>
      <c r="S8" s="21" t="str">
        <f aca="false">IF(MONTH(S10)&lt;&gt;MONTH(R10),CHOOSE(MONTH(S10),"jan","fév","mar","avr","mai","juin","juil","aoû","sep","oct","nov","déc"),"")</f>
        <v/>
      </c>
      <c r="T8" s="21" t="str">
        <f aca="false">IF(MONTH(T10)&lt;&gt;MONTH(S10),CHOOSE(MONTH(T10),"jan","fév","mar","avr","mai","juin","juil","aoû","sep","oct","nov","déc"),"")</f>
        <v>jan</v>
      </c>
      <c r="U8" s="21" t="str">
        <f aca="false">IF(MONTH(U10)&lt;&gt;MONTH(T10),CHOOSE(MONTH(U10),"jan","fév","mar","avr","mai","juin","juil","aoû","sep","oct","nov","déc"),"")</f>
        <v/>
      </c>
      <c r="V8" s="21" t="str">
        <f aca="false">IF(MONTH(V10)&lt;&gt;MONTH(U10),CHOOSE(MONTH(V10),"jan","fév","mar","avr","mai","juin","juil","aoû","sep","oct","nov","déc"),"")</f>
        <v/>
      </c>
      <c r="W8" s="21" t="str">
        <f aca="false">IF(MONTH(W10)&lt;&gt;MONTH(V10),CHOOSE(MONTH(W10),"jan","fév","mar","avr","mai","juin","juil","aoû","sep","oct","nov","déc"),"")</f>
        <v/>
      </c>
      <c r="X8" s="21" t="str">
        <f aca="false">IF(MONTH(X10)&lt;&gt;MONTH(W10),CHOOSE(MONTH(X10),"jan","fév","mar","avr","mai","juin","juil","aoû","sep","oct","nov","déc"),"")</f>
        <v>fév</v>
      </c>
      <c r="Y8" s="21" t="str">
        <f aca="false">IF(MONTH(Y10)&lt;&gt;MONTH(X10),CHOOSE(MONTH(Y10),"jan","fév","mar","avr","mai","juin","juil","aoû","sep","oct","nov","déc"),"")</f>
        <v/>
      </c>
      <c r="Z8" s="21" t="str">
        <f aca="false">IF(MONTH(Z10)&lt;&gt;MONTH(Y10),CHOOSE(MONTH(Z10),"jan","fév","mar","avr","mai","juin","juil","aoû","sep","oct","nov","déc"),"")</f>
        <v/>
      </c>
      <c r="AA8" s="21" t="str">
        <f aca="false">IF(MONTH(AA10)&lt;&gt;MONTH(Z10),CHOOSE(MONTH(AA10),"jan","fév","mar","avr","mai","juin","juil","aoû","sep","oct","nov","déc"),"")</f>
        <v/>
      </c>
      <c r="AB8" s="21" t="str">
        <f aca="false">IF(MONTH(AB10)&lt;&gt;MONTH(AA10),CHOOSE(MONTH(AB10),"jan","fév","mar","avr","mai","juin","juil","aoû","sep","oct","nov","déc"),"")</f>
        <v>mar</v>
      </c>
      <c r="AC8" s="21" t="str">
        <f aca="false">IF(MONTH(AC10)&lt;&gt;MONTH(AB10),CHOOSE(MONTH(AC10),"jan","fév","mar","avr","mai","juin","juil","aoû","sep","oct","nov","déc"),"")</f>
        <v/>
      </c>
      <c r="AD8" s="21" t="str">
        <f aca="false">IF(MONTH(AD10)&lt;&gt;MONTH(AC10),CHOOSE(MONTH(AD10),"jan","fév","mar","avr","mai","juin","juil","aoû","sep","oct","nov","déc"),"")</f>
        <v/>
      </c>
      <c r="AE8" s="21" t="str">
        <f aca="false">IF(MONTH(AE10)&lt;&gt;MONTH(AD10),CHOOSE(MONTH(AE10),"jan","fév","mar","avr","mai","juin","juil","aoû","sep","oct","nov","déc"),"")</f>
        <v/>
      </c>
      <c r="AF8" s="21" t="str">
        <f aca="false">IF(MONTH(AF10)&lt;&gt;MONTH(AE10),CHOOSE(MONTH(AF10),"jan","fév","mar","avr","mai","juin","juil","aoû","sep","oct","nov","déc"),"")</f>
        <v/>
      </c>
      <c r="AG8" s="21" t="str">
        <f aca="false">IF(MONTH(AG10)&lt;&gt;MONTH(AF10),CHOOSE(MONTH(AG10),"jan","fév","mar","avr","mai","juin","juil","aoû","sep","oct","nov","déc"),"")</f>
        <v>avr</v>
      </c>
      <c r="AH8" s="21" t="str">
        <f aca="false">IF(MONTH(AH10)&lt;&gt;MONTH(AG10),CHOOSE(MONTH(AH10),"jan","fév","mar","avr","mai","juin","juil","aoû","sep","oct","nov","déc"),"")</f>
        <v/>
      </c>
      <c r="AI8" s="21" t="str">
        <f aca="false">IF(MONTH(AI10)&lt;&gt;MONTH(AH10),CHOOSE(MONTH(AI10),"jan","fév","mar","avr","mai","juin","juil","aoû","sep","oct","nov","déc"),"")</f>
        <v/>
      </c>
      <c r="AJ8" s="21" t="str">
        <f aca="false">IF(MONTH(AJ10)&lt;&gt;MONTH(AI10),CHOOSE(MONTH(AJ10),"jan","fév","mar","avr","mai","juin","juil","aoû","sep","oct","nov","déc"),"")</f>
        <v/>
      </c>
      <c r="AK8" s="21" t="str">
        <f aca="false">IF(MONTH(AK10)&lt;&gt;MONTH(AJ10),CHOOSE(MONTH(AK10),"jan","fév","mar","avr","mai","juin","juil","aoû","sep","oct","nov","déc"),"")</f>
        <v>mai</v>
      </c>
      <c r="AL8" s="21" t="str">
        <f aca="false">IF(MONTH(AL10)&lt;&gt;MONTH(AK10),CHOOSE(MONTH(AL10),"jan","fév","mar","avr","mai","juin","juil","aoû","sep","oct","nov","déc"),"")</f>
        <v/>
      </c>
      <c r="AM8" s="21" t="str">
        <f aca="false">IF(MONTH(AM10)&lt;&gt;MONTH(AL10),CHOOSE(MONTH(AM10),"jan","fév","mar","avr","mai","juin","juil","aoû","sep","oct","nov","déc"),"")</f>
        <v/>
      </c>
      <c r="AN8" s="21" t="str">
        <f aca="false">IF(MONTH(AN10)&lt;&gt;MONTH(AM10),CHOOSE(MONTH(AN10),"jan","fév","mar","avr","mai","juin","juil","aoû","sep","oct","nov","déc"),"")</f>
        <v/>
      </c>
      <c r="AO8" s="21" t="str">
        <f aca="false">IF(MONTH(AO10)&lt;&gt;MONTH(AN10),CHOOSE(MONTH(AO10),"jan","fév","mar","avr","mai","juin","juil","aoû","sep","oct","nov","déc"),"")</f>
        <v/>
      </c>
      <c r="AP8" s="21" t="str">
        <f aca="false">IF(MONTH(AP10)&lt;&gt;MONTH(AO10),CHOOSE(MONTH(AP10),"jan","fév","mar","avr","mai","juin","juil","aoû","sep","oct","nov","déc"),"")</f>
        <v>juin</v>
      </c>
      <c r="AQ8" s="21" t="str">
        <f aca="false">IF(MONTH(AQ10)&lt;&gt;MONTH(AP10),CHOOSE(MONTH(AQ10),"jan","fév","mar","avr","mai","juin","juil","aoû","sep","oct","nov","déc"),"")</f>
        <v/>
      </c>
      <c r="AR8" s="21" t="str">
        <f aca="false">IF(MONTH(AR10)&lt;&gt;MONTH(AQ10),CHOOSE(MONTH(AR10),"jan","fév","mar","avr","mai","juin","juil","aoû","sep","oct","nov","déc"),"")</f>
        <v/>
      </c>
      <c r="AS8" s="21" t="str">
        <f aca="false">IF(MONTH(AS10)&lt;&gt;MONTH(AR10),CHOOSE(MONTH(AS10),"jan","fév","mar","avr","mai","juin","juil","aoû","sep","oct","nov","déc"),"")</f>
        <v/>
      </c>
      <c r="AT8" s="21" t="str">
        <f aca="false">IF(MONTH(AT10)&lt;&gt;MONTH(AS10),CHOOSE(MONTH(AT10),"jan","fév","mar","avr","mai","juin","juil","aoû","sep","oct","nov","déc"),"")</f>
        <v>juil</v>
      </c>
      <c r="AU8" s="21" t="str">
        <f aca="false">IF(MONTH(AU10)&lt;&gt;MONTH(AT10),CHOOSE(MONTH(AU10),"jan","fév","mar","avr","mai","juin","juil","aoû","sep","oct","nov","déc"),"")</f>
        <v/>
      </c>
      <c r="AV8" s="21" t="str">
        <f aca="false">IF(MONTH(AV10)&lt;&gt;MONTH(AU10),CHOOSE(MONTH(AV10),"jan","fév","mar","avr","mai","juin","juil","aoû","sep","oct","nov","déc"),"")</f>
        <v/>
      </c>
      <c r="AW8" s="21" t="str">
        <f aca="false">IF(MONTH(AW10)&lt;&gt;MONTH(AV10),CHOOSE(MONTH(AW10),"jan","fév","mar","avr","mai","juin","juil","aoû","sep","oct","nov","déc"),"")</f>
        <v/>
      </c>
      <c r="AX8" s="21" t="str">
        <f aca="false">IF(MONTH(AX10)&lt;&gt;MONTH(AW10),CHOOSE(MONTH(AX10),"jan","fév","mar","avr","mai","juin","juil","aoû","sep","oct","nov","déc"),"")</f>
        <v>aoû</v>
      </c>
    </row>
    <row r="9" customFormat="false" ht="12.75" hidden="false" customHeight="true" outlineLevel="0" collapsed="false">
      <c r="A9" s="20"/>
      <c r="B9" s="20"/>
      <c r="C9" s="20"/>
      <c r="D9" s="20"/>
      <c r="E9" s="20"/>
      <c r="F9" s="20"/>
      <c r="G9" s="20"/>
      <c r="H9" s="20"/>
      <c r="I9" s="20"/>
      <c r="J9" s="20"/>
      <c r="K9" s="22" t="n">
        <f aca="false">INT((K10-DATE(YEAR(K10+3),1,3)+WEEKDAY(DATE(YEAR(K10+3),1,3))+5)/7)</f>
        <v>45</v>
      </c>
      <c r="L9" s="22" t="n">
        <f aca="false">INT((L10-DATE(YEAR(L10+3),1,3)+WEEKDAY(DATE(YEAR(L10+3),1,3))+5)/7)</f>
        <v>46</v>
      </c>
      <c r="M9" s="22" t="n">
        <f aca="false">INT((M10-DATE(YEAR(M10+3),1,3)+WEEKDAY(DATE(YEAR(M10+3),1,3))+5)/7)</f>
        <v>47</v>
      </c>
      <c r="N9" s="22" t="n">
        <f aca="false">INT((N10-DATE(YEAR(N10+3),1,3)+WEEKDAY(DATE(YEAR(N10+3),1,3))+5)/7)</f>
        <v>48</v>
      </c>
      <c r="O9" s="22" t="n">
        <f aca="false">INT((O10-DATE(YEAR(O10+3),1,3)+WEEKDAY(DATE(YEAR(O10+3),1,3))+5)/7)</f>
        <v>49</v>
      </c>
      <c r="P9" s="22" t="n">
        <f aca="false">INT((P10-DATE(YEAR(P10+3),1,3)+WEEKDAY(DATE(YEAR(P10+3),1,3))+5)/7)</f>
        <v>50</v>
      </c>
      <c r="Q9" s="22" t="n">
        <f aca="false">INT((Q10-DATE(YEAR(Q10+3),1,3)+WEEKDAY(DATE(YEAR(Q10+3),1,3))+5)/7)</f>
        <v>51</v>
      </c>
      <c r="R9" s="22" t="n">
        <f aca="false">INT((R10-DATE(YEAR(R10+3),1,3)+WEEKDAY(DATE(YEAR(R10+3),1,3))+5)/7)</f>
        <v>52</v>
      </c>
      <c r="S9" s="22" t="n">
        <f aca="false">INT((S10-DATE(YEAR(S10+3),1,3)+WEEKDAY(DATE(YEAR(S10+3),1,3))+5)/7)</f>
        <v>53</v>
      </c>
      <c r="T9" s="22" t="n">
        <f aca="false">INT((T10-DATE(YEAR(T10+3),1,3)+WEEKDAY(DATE(YEAR(T10+3),1,3))+5)/7)</f>
        <v>1</v>
      </c>
      <c r="U9" s="22" t="n">
        <f aca="false">INT((U10-DATE(YEAR(U10+3),1,3)+WEEKDAY(DATE(YEAR(U10+3),1,3))+5)/7)</f>
        <v>2</v>
      </c>
      <c r="V9" s="22" t="n">
        <f aca="false">INT((V10-DATE(YEAR(V10+3),1,3)+WEEKDAY(DATE(YEAR(V10+3),1,3))+5)/7)</f>
        <v>3</v>
      </c>
      <c r="W9" s="22" t="n">
        <f aca="false">INT((W10-DATE(YEAR(W10+3),1,3)+WEEKDAY(DATE(YEAR(W10+3),1,3))+5)/7)</f>
        <v>4</v>
      </c>
      <c r="X9" s="22" t="n">
        <f aca="false">INT((X10-DATE(YEAR(X10+3),1,3)+WEEKDAY(DATE(YEAR(X10+3),1,3))+5)/7)</f>
        <v>5</v>
      </c>
      <c r="Y9" s="22" t="n">
        <f aca="false">INT((Y10-DATE(YEAR(Y10+3),1,3)+WEEKDAY(DATE(YEAR(Y10+3),1,3))+5)/7)</f>
        <v>6</v>
      </c>
      <c r="Z9" s="22" t="n">
        <f aca="false">INT((Z10-DATE(YEAR(Z10+3),1,3)+WEEKDAY(DATE(YEAR(Z10+3),1,3))+5)/7)</f>
        <v>7</v>
      </c>
      <c r="AA9" s="22" t="n">
        <f aca="false">INT((AA10-DATE(YEAR(AA10+3),1,3)+WEEKDAY(DATE(YEAR(AA10+3),1,3))+5)/7)</f>
        <v>8</v>
      </c>
      <c r="AB9" s="22" t="n">
        <f aca="false">INT((AB10-DATE(YEAR(AB10+3),1,3)+WEEKDAY(DATE(YEAR(AB10+3),1,3))+5)/7)</f>
        <v>9</v>
      </c>
      <c r="AC9" s="22" t="n">
        <f aca="false">INT((AC10-DATE(YEAR(AC10+3),1,3)+WEEKDAY(DATE(YEAR(AC10+3),1,3))+5)/7)</f>
        <v>10</v>
      </c>
      <c r="AD9" s="22" t="n">
        <f aca="false">INT((AD10-DATE(YEAR(AD10+3),1,3)+WEEKDAY(DATE(YEAR(AD10+3),1,3))+5)/7)</f>
        <v>11</v>
      </c>
      <c r="AE9" s="22" t="n">
        <f aca="false">INT((AE10-DATE(YEAR(AE10+3),1,3)+WEEKDAY(DATE(YEAR(AE10+3),1,3))+5)/7)</f>
        <v>12</v>
      </c>
      <c r="AF9" s="22" t="n">
        <f aca="false">INT((AF10-DATE(YEAR(AF10+3),1,3)+WEEKDAY(DATE(YEAR(AF10+3),1,3))+5)/7)</f>
        <v>13</v>
      </c>
      <c r="AG9" s="22" t="n">
        <f aca="false">INT((AG10-DATE(YEAR(AG10+3),1,3)+WEEKDAY(DATE(YEAR(AG10+3),1,3))+5)/7)</f>
        <v>14</v>
      </c>
      <c r="AH9" s="22" t="n">
        <f aca="false">INT((AH10-DATE(YEAR(AH10+3),1,3)+WEEKDAY(DATE(YEAR(AH10+3),1,3))+5)/7)</f>
        <v>15</v>
      </c>
      <c r="AI9" s="22" t="n">
        <f aca="false">INT((AI10-DATE(YEAR(AI10+3),1,3)+WEEKDAY(DATE(YEAR(AI10+3),1,3))+5)/7)</f>
        <v>16</v>
      </c>
      <c r="AJ9" s="22" t="n">
        <f aca="false">INT((AJ10-DATE(YEAR(AJ10+3),1,3)+WEEKDAY(DATE(YEAR(AJ10+3),1,3))+5)/7)</f>
        <v>17</v>
      </c>
      <c r="AK9" s="22" t="n">
        <f aca="false">INT((AK10-DATE(YEAR(AK10+3),1,3)+WEEKDAY(DATE(YEAR(AK10+3),1,3))+5)/7)</f>
        <v>18</v>
      </c>
      <c r="AL9" s="22" t="n">
        <f aca="false">INT((AL10-DATE(YEAR(AL10+3),1,3)+WEEKDAY(DATE(YEAR(AL10+3),1,3))+5)/7)</f>
        <v>19</v>
      </c>
      <c r="AM9" s="22" t="n">
        <f aca="false">INT((AM10-DATE(YEAR(AM10+3),1,3)+WEEKDAY(DATE(YEAR(AM10+3),1,3))+5)/7)</f>
        <v>20</v>
      </c>
      <c r="AN9" s="22" t="n">
        <f aca="false">INT((AN10-DATE(YEAR(AN10+3),1,3)+WEEKDAY(DATE(YEAR(AN10+3),1,3))+5)/7)</f>
        <v>21</v>
      </c>
      <c r="AO9" s="22" t="n">
        <f aca="false">INT((AO10-DATE(YEAR(AO10+3),1,3)+WEEKDAY(DATE(YEAR(AO10+3),1,3))+5)/7)</f>
        <v>22</v>
      </c>
      <c r="AP9" s="22" t="n">
        <f aca="false">INT((AP10-DATE(YEAR(AP10+3),1,3)+WEEKDAY(DATE(YEAR(AP10+3),1,3))+5)/7)</f>
        <v>23</v>
      </c>
      <c r="AQ9" s="22" t="n">
        <f aca="false">INT((AQ10-DATE(YEAR(AQ10+3),1,3)+WEEKDAY(DATE(YEAR(AQ10+3),1,3))+5)/7)</f>
        <v>24</v>
      </c>
      <c r="AR9" s="22" t="n">
        <f aca="false">INT((AR10-DATE(YEAR(AR10+3),1,3)+WEEKDAY(DATE(YEAR(AR10+3),1,3))+5)/7)</f>
        <v>25</v>
      </c>
      <c r="AS9" s="22" t="n">
        <f aca="false">INT((AS10-DATE(YEAR(AS10+3),1,3)+WEEKDAY(DATE(YEAR(AS10+3),1,3))+5)/7)</f>
        <v>26</v>
      </c>
      <c r="AT9" s="22" t="n">
        <f aca="false">INT((AT10-DATE(YEAR(AT10+3),1,3)+WEEKDAY(DATE(YEAR(AT10+3),1,3))+5)/7)</f>
        <v>27</v>
      </c>
      <c r="AU9" s="22" t="n">
        <f aca="false">INT((AU10-DATE(YEAR(AU10+3),1,3)+WEEKDAY(DATE(YEAR(AU10+3),1,3))+5)/7)</f>
        <v>28</v>
      </c>
      <c r="AV9" s="22" t="n">
        <f aca="false">INT((AV10-DATE(YEAR(AV10+3),1,3)+WEEKDAY(DATE(YEAR(AV10+3),1,3))+5)/7)</f>
        <v>29</v>
      </c>
      <c r="AW9" s="22" t="n">
        <f aca="false">INT((AW10-DATE(YEAR(AW10+3),1,3)+WEEKDAY(DATE(YEAR(AW10+3),1,3))+5)/7)</f>
        <v>30</v>
      </c>
      <c r="AX9" s="22" t="n">
        <f aca="false">INT((AX10-DATE(YEAR(AX10+3),1,3)+WEEKDAY(DATE(YEAR(AX10+3),1,3))+5)/7)</f>
        <v>31</v>
      </c>
    </row>
    <row r="10" customFormat="false" ht="30" hidden="false" customHeight="true" outlineLevel="0" collapsed="false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3" t="n">
        <f aca="true">IF($B$4="",TODAY()-WEEKDAY(TODAY(),2)+1,$B$4-WEEKDAY($B$4,2)+1)</f>
        <v>46328</v>
      </c>
      <c r="L10" s="23" t="n">
        <f aca="false">K10+7</f>
        <v>46335</v>
      </c>
      <c r="M10" s="23" t="n">
        <f aca="false">L10+7</f>
        <v>46342</v>
      </c>
      <c r="N10" s="23" t="n">
        <f aca="false">M10+7</f>
        <v>46349</v>
      </c>
      <c r="O10" s="23" t="n">
        <f aca="false">N10+7</f>
        <v>46356</v>
      </c>
      <c r="P10" s="23" t="n">
        <f aca="false">O10+7</f>
        <v>46363</v>
      </c>
      <c r="Q10" s="23" t="n">
        <f aca="false">P10+7</f>
        <v>46370</v>
      </c>
      <c r="R10" s="23" t="n">
        <f aca="false">Q10+7</f>
        <v>46377</v>
      </c>
      <c r="S10" s="23" t="n">
        <f aca="false">R10+7</f>
        <v>46384</v>
      </c>
      <c r="T10" s="23" t="n">
        <f aca="false">S10+7</f>
        <v>46391</v>
      </c>
      <c r="U10" s="23" t="n">
        <f aca="false">T10+7</f>
        <v>46398</v>
      </c>
      <c r="V10" s="23" t="n">
        <f aca="false">U10+7</f>
        <v>46405</v>
      </c>
      <c r="W10" s="23" t="n">
        <f aca="false">V10+7</f>
        <v>46412</v>
      </c>
      <c r="X10" s="23" t="n">
        <f aca="false">W10+7</f>
        <v>46419</v>
      </c>
      <c r="Y10" s="23" t="n">
        <f aca="false">X10+7</f>
        <v>46426</v>
      </c>
      <c r="Z10" s="23" t="n">
        <f aca="false">Y10+7</f>
        <v>46433</v>
      </c>
      <c r="AA10" s="23" t="n">
        <f aca="false">Z10+7</f>
        <v>46440</v>
      </c>
      <c r="AB10" s="23" t="n">
        <f aca="false">AA10+7</f>
        <v>46447</v>
      </c>
      <c r="AC10" s="23" t="n">
        <f aca="false">AB10+7</f>
        <v>46454</v>
      </c>
      <c r="AD10" s="23" t="n">
        <f aca="false">AC10+7</f>
        <v>46461</v>
      </c>
      <c r="AE10" s="23" t="n">
        <f aca="false">AD10+7</f>
        <v>46468</v>
      </c>
      <c r="AF10" s="23" t="n">
        <f aca="false">AE10+7</f>
        <v>46475</v>
      </c>
      <c r="AG10" s="23" t="n">
        <f aca="false">AF10+7</f>
        <v>46482</v>
      </c>
      <c r="AH10" s="23" t="n">
        <f aca="false">AG10+7</f>
        <v>46489</v>
      </c>
      <c r="AI10" s="23" t="n">
        <f aca="false">AH10+7</f>
        <v>46496</v>
      </c>
      <c r="AJ10" s="23" t="n">
        <f aca="false">AI10+7</f>
        <v>46503</v>
      </c>
      <c r="AK10" s="23" t="n">
        <f aca="false">AJ10+7</f>
        <v>46510</v>
      </c>
      <c r="AL10" s="23" t="n">
        <f aca="false">AK10+7</f>
        <v>46517</v>
      </c>
      <c r="AM10" s="23" t="n">
        <f aca="false">AL10+7</f>
        <v>46524</v>
      </c>
      <c r="AN10" s="23" t="n">
        <f aca="false">AM10+7</f>
        <v>46531</v>
      </c>
      <c r="AO10" s="23" t="n">
        <f aca="false">AN10+7</f>
        <v>46538</v>
      </c>
      <c r="AP10" s="23" t="n">
        <f aca="false">AO10+7</f>
        <v>46545</v>
      </c>
      <c r="AQ10" s="23" t="n">
        <f aca="false">AP10+7</f>
        <v>46552</v>
      </c>
      <c r="AR10" s="23" t="n">
        <f aca="false">AQ10+7</f>
        <v>46559</v>
      </c>
      <c r="AS10" s="23" t="n">
        <f aca="false">AR10+7</f>
        <v>46566</v>
      </c>
      <c r="AT10" s="23" t="n">
        <f aca="false">AS10+7</f>
        <v>46573</v>
      </c>
      <c r="AU10" s="23" t="n">
        <f aca="false">AT10+7</f>
        <v>46580</v>
      </c>
      <c r="AV10" s="23" t="n">
        <f aca="false">AU10+7</f>
        <v>46587</v>
      </c>
      <c r="AW10" s="23" t="n">
        <f aca="false">AV10+7</f>
        <v>46594</v>
      </c>
      <c r="AX10" s="23" t="n">
        <f aca="false">AW10+7</f>
        <v>46601</v>
      </c>
    </row>
    <row r="11" customFormat="false" ht="15" hidden="false" customHeight="false" outlineLevel="0" collapsed="false">
      <c r="A11" s="3"/>
      <c r="B11" s="3"/>
      <c r="C11" s="3"/>
      <c r="D11" s="24"/>
      <c r="E11" s="25"/>
      <c r="F11" s="24"/>
      <c r="G11" s="26" t="str">
        <f aca="false">IF(OR(E11="",F11=""),"",WORKDAY(E11-1,F11,'Jours non travaillés'!$A$5:$A$34))</f>
        <v/>
      </c>
      <c r="H11" s="27"/>
      <c r="I11" s="28" t="str">
        <f aca="false">IF(G11="","",IF($B$5&lt;E11,0,IF($B$5&gt;=G11,1,NETWORKDAYS(E11,$B$5,'Jours non travaillés'!$A$5:$A$34)/F11)))</f>
        <v/>
      </c>
      <c r="J11" s="5" t="str">
        <f aca="false">IF(G11="","",IF(N(H11)&gt;=1,"Terminé",IF($B$5&lt;E11,"À venir",IF(N(H11)&lt;I11-$B$6,"En retard","En cours"))))</f>
        <v/>
      </c>
      <c r="K11" s="29" t="str">
        <f aca="false">IF($G11="","",IF(AND($E11&lt;=K$10+6,$G11&gt;=K$10),IF(AND(N($H11)&gt;0,MIN(K$10+4,$G11)&lt;=$E11+ROUND(($G11-$E11+1)*N($H11),0)-1),2,1),""))</f>
        <v/>
      </c>
      <c r="L11" s="29" t="str">
        <f aca="false">IF($G11="","",IF(AND($E11&lt;=L$10+6,$G11&gt;=L$10),IF(AND(N($H11)&gt;0,MIN(L$10+4,$G11)&lt;=$E11+ROUND(($G11-$E11+1)*N($H11),0)-1),2,1),""))</f>
        <v/>
      </c>
      <c r="M11" s="29" t="str">
        <f aca="false">IF($G11="","",IF(AND($E11&lt;=M$10+6,$G11&gt;=M$10),IF(AND(N($H11)&gt;0,MIN(M$10+4,$G11)&lt;=$E11+ROUND(($G11-$E11+1)*N($H11),0)-1),2,1),""))</f>
        <v/>
      </c>
      <c r="N11" s="29" t="str">
        <f aca="false">IF($G11="","",IF(AND($E11&lt;=N$10+6,$G11&gt;=N$10),IF(AND(N($H11)&gt;0,MIN(N$10+4,$G11)&lt;=$E11+ROUND(($G11-$E11+1)*N($H11),0)-1),2,1),""))</f>
        <v/>
      </c>
      <c r="O11" s="29" t="str">
        <f aca="false">IF($G11="","",IF(AND($E11&lt;=O$10+6,$G11&gt;=O$10),IF(AND(N($H11)&gt;0,MIN(O$10+4,$G11)&lt;=$E11+ROUND(($G11-$E11+1)*N($H11),0)-1),2,1),""))</f>
        <v/>
      </c>
      <c r="P11" s="29" t="str">
        <f aca="false">IF($G11="","",IF(AND($E11&lt;=P$10+6,$G11&gt;=P$10),IF(AND(N($H11)&gt;0,MIN(P$10+4,$G11)&lt;=$E11+ROUND(($G11-$E11+1)*N($H11),0)-1),2,1),""))</f>
        <v/>
      </c>
      <c r="Q11" s="29" t="str">
        <f aca="false">IF($G11="","",IF(AND($E11&lt;=Q$10+6,$G11&gt;=Q$10),IF(AND(N($H11)&gt;0,MIN(Q$10+4,$G11)&lt;=$E11+ROUND(($G11-$E11+1)*N($H11),0)-1),2,1),""))</f>
        <v/>
      </c>
      <c r="R11" s="29" t="str">
        <f aca="false">IF($G11="","",IF(AND($E11&lt;=R$10+6,$G11&gt;=R$10),IF(AND(N($H11)&gt;0,MIN(R$10+4,$G11)&lt;=$E11+ROUND(($G11-$E11+1)*N($H11),0)-1),2,1),""))</f>
        <v/>
      </c>
      <c r="S11" s="29" t="str">
        <f aca="false">IF($G11="","",IF(AND($E11&lt;=S$10+6,$G11&gt;=S$10),IF(AND(N($H11)&gt;0,MIN(S$10+4,$G11)&lt;=$E11+ROUND(($G11-$E11+1)*N($H11),0)-1),2,1),""))</f>
        <v/>
      </c>
      <c r="T11" s="29" t="str">
        <f aca="false">IF($G11="","",IF(AND($E11&lt;=T$10+6,$G11&gt;=T$10),IF(AND(N($H11)&gt;0,MIN(T$10+4,$G11)&lt;=$E11+ROUND(($G11-$E11+1)*N($H11),0)-1),2,1),""))</f>
        <v/>
      </c>
      <c r="U11" s="29" t="str">
        <f aca="false">IF($G11="","",IF(AND($E11&lt;=U$10+6,$G11&gt;=U$10),IF(AND(N($H11)&gt;0,MIN(U$10+4,$G11)&lt;=$E11+ROUND(($G11-$E11+1)*N($H11),0)-1),2,1),""))</f>
        <v/>
      </c>
      <c r="V11" s="29" t="str">
        <f aca="false">IF($G11="","",IF(AND($E11&lt;=V$10+6,$G11&gt;=V$10),IF(AND(N($H11)&gt;0,MIN(V$10+4,$G11)&lt;=$E11+ROUND(($G11-$E11+1)*N($H11),0)-1),2,1),""))</f>
        <v/>
      </c>
      <c r="W11" s="29" t="str">
        <f aca="false">IF($G11="","",IF(AND($E11&lt;=W$10+6,$G11&gt;=W$10),IF(AND(N($H11)&gt;0,MIN(W$10+4,$G11)&lt;=$E11+ROUND(($G11-$E11+1)*N($H11),0)-1),2,1),""))</f>
        <v/>
      </c>
      <c r="X11" s="29" t="str">
        <f aca="false">IF($G11="","",IF(AND($E11&lt;=X$10+6,$G11&gt;=X$10),IF(AND(N($H11)&gt;0,MIN(X$10+4,$G11)&lt;=$E11+ROUND(($G11-$E11+1)*N($H11),0)-1),2,1),""))</f>
        <v/>
      </c>
      <c r="Y11" s="29" t="str">
        <f aca="false">IF($G11="","",IF(AND($E11&lt;=Y$10+6,$G11&gt;=Y$10),IF(AND(N($H11)&gt;0,MIN(Y$10+4,$G11)&lt;=$E11+ROUND(($G11-$E11+1)*N($H11),0)-1),2,1),""))</f>
        <v/>
      </c>
      <c r="Z11" s="29" t="str">
        <f aca="false">IF($G11="","",IF(AND($E11&lt;=Z$10+6,$G11&gt;=Z$10),IF(AND(N($H11)&gt;0,MIN(Z$10+4,$G11)&lt;=$E11+ROUND(($G11-$E11+1)*N($H11),0)-1),2,1),""))</f>
        <v/>
      </c>
      <c r="AA11" s="29" t="str">
        <f aca="false">IF($G11="","",IF(AND($E11&lt;=AA$10+6,$G11&gt;=AA$10),IF(AND(N($H11)&gt;0,MIN(AA$10+4,$G11)&lt;=$E11+ROUND(($G11-$E11+1)*N($H11),0)-1),2,1),""))</f>
        <v/>
      </c>
      <c r="AB11" s="29" t="str">
        <f aca="false">IF($G11="","",IF(AND($E11&lt;=AB$10+6,$G11&gt;=AB$10),IF(AND(N($H11)&gt;0,MIN(AB$10+4,$G11)&lt;=$E11+ROUND(($G11-$E11+1)*N($H11),0)-1),2,1),""))</f>
        <v/>
      </c>
      <c r="AC11" s="29" t="str">
        <f aca="false">IF($G11="","",IF(AND($E11&lt;=AC$10+6,$G11&gt;=AC$10),IF(AND(N($H11)&gt;0,MIN(AC$10+4,$G11)&lt;=$E11+ROUND(($G11-$E11+1)*N($H11),0)-1),2,1),""))</f>
        <v/>
      </c>
      <c r="AD11" s="29" t="str">
        <f aca="false">IF($G11="","",IF(AND($E11&lt;=AD$10+6,$G11&gt;=AD$10),IF(AND(N($H11)&gt;0,MIN(AD$10+4,$G11)&lt;=$E11+ROUND(($G11-$E11+1)*N($H11),0)-1),2,1),""))</f>
        <v/>
      </c>
      <c r="AE11" s="29" t="str">
        <f aca="false">IF($G11="","",IF(AND($E11&lt;=AE$10+6,$G11&gt;=AE$10),IF(AND(N($H11)&gt;0,MIN(AE$10+4,$G11)&lt;=$E11+ROUND(($G11-$E11+1)*N($H11),0)-1),2,1),""))</f>
        <v/>
      </c>
      <c r="AF11" s="29" t="str">
        <f aca="false">IF($G11="","",IF(AND($E11&lt;=AF$10+6,$G11&gt;=AF$10),IF(AND(N($H11)&gt;0,MIN(AF$10+4,$G11)&lt;=$E11+ROUND(($G11-$E11+1)*N($H11),0)-1),2,1),""))</f>
        <v/>
      </c>
      <c r="AG11" s="29" t="str">
        <f aca="false">IF($G11="","",IF(AND($E11&lt;=AG$10+6,$G11&gt;=AG$10),IF(AND(N($H11)&gt;0,MIN(AG$10+4,$G11)&lt;=$E11+ROUND(($G11-$E11+1)*N($H11),0)-1),2,1),""))</f>
        <v/>
      </c>
      <c r="AH11" s="29" t="str">
        <f aca="false">IF($G11="","",IF(AND($E11&lt;=AH$10+6,$G11&gt;=AH$10),IF(AND(N($H11)&gt;0,MIN(AH$10+4,$G11)&lt;=$E11+ROUND(($G11-$E11+1)*N($H11),0)-1),2,1),""))</f>
        <v/>
      </c>
      <c r="AI11" s="29" t="str">
        <f aca="false">IF($G11="","",IF(AND($E11&lt;=AI$10+6,$G11&gt;=AI$10),IF(AND(N($H11)&gt;0,MIN(AI$10+4,$G11)&lt;=$E11+ROUND(($G11-$E11+1)*N($H11),0)-1),2,1),""))</f>
        <v/>
      </c>
      <c r="AJ11" s="29" t="str">
        <f aca="false">IF($G11="","",IF(AND($E11&lt;=AJ$10+6,$G11&gt;=AJ$10),IF(AND(N($H11)&gt;0,MIN(AJ$10+4,$G11)&lt;=$E11+ROUND(($G11-$E11+1)*N($H11),0)-1),2,1),""))</f>
        <v/>
      </c>
      <c r="AK11" s="29" t="str">
        <f aca="false">IF($G11="","",IF(AND($E11&lt;=AK$10+6,$G11&gt;=AK$10),IF(AND(N($H11)&gt;0,MIN(AK$10+4,$G11)&lt;=$E11+ROUND(($G11-$E11+1)*N($H11),0)-1),2,1),""))</f>
        <v/>
      </c>
      <c r="AL11" s="29" t="str">
        <f aca="false">IF($G11="","",IF(AND($E11&lt;=AL$10+6,$G11&gt;=AL$10),IF(AND(N($H11)&gt;0,MIN(AL$10+4,$G11)&lt;=$E11+ROUND(($G11-$E11+1)*N($H11),0)-1),2,1),""))</f>
        <v/>
      </c>
      <c r="AM11" s="29" t="str">
        <f aca="false">IF($G11="","",IF(AND($E11&lt;=AM$10+6,$G11&gt;=AM$10),IF(AND(N($H11)&gt;0,MIN(AM$10+4,$G11)&lt;=$E11+ROUND(($G11-$E11+1)*N($H11),0)-1),2,1),""))</f>
        <v/>
      </c>
      <c r="AN11" s="29" t="str">
        <f aca="false">IF($G11="","",IF(AND($E11&lt;=AN$10+6,$G11&gt;=AN$10),IF(AND(N($H11)&gt;0,MIN(AN$10+4,$G11)&lt;=$E11+ROUND(($G11-$E11+1)*N($H11),0)-1),2,1),""))</f>
        <v/>
      </c>
      <c r="AO11" s="29" t="str">
        <f aca="false">IF($G11="","",IF(AND($E11&lt;=AO$10+6,$G11&gt;=AO$10),IF(AND(N($H11)&gt;0,MIN(AO$10+4,$G11)&lt;=$E11+ROUND(($G11-$E11+1)*N($H11),0)-1),2,1),""))</f>
        <v/>
      </c>
      <c r="AP11" s="29" t="str">
        <f aca="false">IF($G11="","",IF(AND($E11&lt;=AP$10+6,$G11&gt;=AP$10),IF(AND(N($H11)&gt;0,MIN(AP$10+4,$G11)&lt;=$E11+ROUND(($G11-$E11+1)*N($H11),0)-1),2,1),""))</f>
        <v/>
      </c>
      <c r="AQ11" s="29" t="str">
        <f aca="false">IF($G11="","",IF(AND($E11&lt;=AQ$10+6,$G11&gt;=AQ$10),IF(AND(N($H11)&gt;0,MIN(AQ$10+4,$G11)&lt;=$E11+ROUND(($G11-$E11+1)*N($H11),0)-1),2,1),""))</f>
        <v/>
      </c>
      <c r="AR11" s="29" t="str">
        <f aca="false">IF($G11="","",IF(AND($E11&lt;=AR$10+6,$G11&gt;=AR$10),IF(AND(N($H11)&gt;0,MIN(AR$10+4,$G11)&lt;=$E11+ROUND(($G11-$E11+1)*N($H11),0)-1),2,1),""))</f>
        <v/>
      </c>
      <c r="AS11" s="29" t="str">
        <f aca="false">IF($G11="","",IF(AND($E11&lt;=AS$10+6,$G11&gt;=AS$10),IF(AND(N($H11)&gt;0,MIN(AS$10+4,$G11)&lt;=$E11+ROUND(($G11-$E11+1)*N($H11),0)-1),2,1),""))</f>
        <v/>
      </c>
      <c r="AT11" s="29" t="str">
        <f aca="false">IF($G11="","",IF(AND($E11&lt;=AT$10+6,$G11&gt;=AT$10),IF(AND(N($H11)&gt;0,MIN(AT$10+4,$G11)&lt;=$E11+ROUND(($G11-$E11+1)*N($H11),0)-1),2,1),""))</f>
        <v/>
      </c>
      <c r="AU11" s="29" t="str">
        <f aca="false">IF($G11="","",IF(AND($E11&lt;=AU$10+6,$G11&gt;=AU$10),IF(AND(N($H11)&gt;0,MIN(AU$10+4,$G11)&lt;=$E11+ROUND(($G11-$E11+1)*N($H11),0)-1),2,1),""))</f>
        <v/>
      </c>
      <c r="AV11" s="29" t="str">
        <f aca="false">IF($G11="","",IF(AND($E11&lt;=AV$10+6,$G11&gt;=AV$10),IF(AND(N($H11)&gt;0,MIN(AV$10+4,$G11)&lt;=$E11+ROUND(($G11-$E11+1)*N($H11),0)-1),2,1),""))</f>
        <v/>
      </c>
      <c r="AW11" s="29" t="str">
        <f aca="false">IF($G11="","",IF(AND($E11&lt;=AW$10+6,$G11&gt;=AW$10),IF(AND(N($H11)&gt;0,MIN(AW$10+4,$G11)&lt;=$E11+ROUND(($G11-$E11+1)*N($H11),0)-1),2,1),""))</f>
        <v/>
      </c>
      <c r="AX11" s="29" t="str">
        <f aca="false">IF($G11="","",IF(AND($E11&lt;=AX$10+6,$G11&gt;=AX$10),IF(AND(N($H11)&gt;0,MIN(AX$10+4,$G11)&lt;=$E11+ROUND(($G11-$E11+1)*N($H11),0)-1),2,1),""))</f>
        <v/>
      </c>
    </row>
    <row r="12" customFormat="false" ht="15" hidden="false" customHeight="false" outlineLevel="0" collapsed="false">
      <c r="A12" s="3"/>
      <c r="B12" s="3"/>
      <c r="C12" s="3"/>
      <c r="D12" s="24"/>
      <c r="E12" s="25"/>
      <c r="F12" s="24"/>
      <c r="G12" s="26" t="str">
        <f aca="false">IF(OR(E12="",F12=""),"",WORKDAY(E12-1,F12,'Jours non travaillés'!$A$5:$A$34))</f>
        <v/>
      </c>
      <c r="H12" s="27"/>
      <c r="I12" s="28" t="str">
        <f aca="false">IF(G12="","",IF($B$5&lt;E12,0,IF($B$5&gt;=G12,1,NETWORKDAYS(E12,$B$5,'Jours non travaillés'!$A$5:$A$34)/F12)))</f>
        <v/>
      </c>
      <c r="J12" s="5" t="str">
        <f aca="false">IF(G12="","",IF(N(H12)&gt;=1,"Terminé",IF($B$5&lt;E12,"À venir",IF(N(H12)&lt;I12-$B$6,"En retard","En cours"))))</f>
        <v/>
      </c>
      <c r="K12" s="29" t="str">
        <f aca="false">IF($G12="","",IF(AND($E12&lt;=K$10+6,$G12&gt;=K$10),IF(AND(N($H12)&gt;0,MIN(K$10+4,$G12)&lt;=$E12+ROUND(($G12-$E12+1)*N($H12),0)-1),2,1),""))</f>
        <v/>
      </c>
      <c r="L12" s="29" t="str">
        <f aca="false">IF($G12="","",IF(AND($E12&lt;=L$10+6,$G12&gt;=L$10),IF(AND(N($H12)&gt;0,MIN(L$10+4,$G12)&lt;=$E12+ROUND(($G12-$E12+1)*N($H12),0)-1),2,1),""))</f>
        <v/>
      </c>
      <c r="M12" s="29" t="str">
        <f aca="false">IF($G12="","",IF(AND($E12&lt;=M$10+6,$G12&gt;=M$10),IF(AND(N($H12)&gt;0,MIN(M$10+4,$G12)&lt;=$E12+ROUND(($G12-$E12+1)*N($H12),0)-1),2,1),""))</f>
        <v/>
      </c>
      <c r="N12" s="29" t="str">
        <f aca="false">IF($G12="","",IF(AND($E12&lt;=N$10+6,$G12&gt;=N$10),IF(AND(N($H12)&gt;0,MIN(N$10+4,$G12)&lt;=$E12+ROUND(($G12-$E12+1)*N($H12),0)-1),2,1),""))</f>
        <v/>
      </c>
      <c r="O12" s="29" t="str">
        <f aca="false">IF($G12="","",IF(AND($E12&lt;=O$10+6,$G12&gt;=O$10),IF(AND(N($H12)&gt;0,MIN(O$10+4,$G12)&lt;=$E12+ROUND(($G12-$E12+1)*N($H12),0)-1),2,1),""))</f>
        <v/>
      </c>
      <c r="P12" s="29" t="str">
        <f aca="false">IF($G12="","",IF(AND($E12&lt;=P$10+6,$G12&gt;=P$10),IF(AND(N($H12)&gt;0,MIN(P$10+4,$G12)&lt;=$E12+ROUND(($G12-$E12+1)*N($H12),0)-1),2,1),""))</f>
        <v/>
      </c>
      <c r="Q12" s="29" t="str">
        <f aca="false">IF($G12="","",IF(AND($E12&lt;=Q$10+6,$G12&gt;=Q$10),IF(AND(N($H12)&gt;0,MIN(Q$10+4,$G12)&lt;=$E12+ROUND(($G12-$E12+1)*N($H12),0)-1),2,1),""))</f>
        <v/>
      </c>
      <c r="R12" s="29" t="str">
        <f aca="false">IF($G12="","",IF(AND($E12&lt;=R$10+6,$G12&gt;=R$10),IF(AND(N($H12)&gt;0,MIN(R$10+4,$G12)&lt;=$E12+ROUND(($G12-$E12+1)*N($H12),0)-1),2,1),""))</f>
        <v/>
      </c>
      <c r="S12" s="29" t="str">
        <f aca="false">IF($G12="","",IF(AND($E12&lt;=S$10+6,$G12&gt;=S$10),IF(AND(N($H12)&gt;0,MIN(S$10+4,$G12)&lt;=$E12+ROUND(($G12-$E12+1)*N($H12),0)-1),2,1),""))</f>
        <v/>
      </c>
      <c r="T12" s="29" t="str">
        <f aca="false">IF($G12="","",IF(AND($E12&lt;=T$10+6,$G12&gt;=T$10),IF(AND(N($H12)&gt;0,MIN(T$10+4,$G12)&lt;=$E12+ROUND(($G12-$E12+1)*N($H12),0)-1),2,1),""))</f>
        <v/>
      </c>
      <c r="U12" s="29" t="str">
        <f aca="false">IF($G12="","",IF(AND($E12&lt;=U$10+6,$G12&gt;=U$10),IF(AND(N($H12)&gt;0,MIN(U$10+4,$G12)&lt;=$E12+ROUND(($G12-$E12+1)*N($H12),0)-1),2,1),""))</f>
        <v/>
      </c>
      <c r="V12" s="29" t="str">
        <f aca="false">IF($G12="","",IF(AND($E12&lt;=V$10+6,$G12&gt;=V$10),IF(AND(N($H12)&gt;0,MIN(V$10+4,$G12)&lt;=$E12+ROUND(($G12-$E12+1)*N($H12),0)-1),2,1),""))</f>
        <v/>
      </c>
      <c r="W12" s="29" t="str">
        <f aca="false">IF($G12="","",IF(AND($E12&lt;=W$10+6,$G12&gt;=W$10),IF(AND(N($H12)&gt;0,MIN(W$10+4,$G12)&lt;=$E12+ROUND(($G12-$E12+1)*N($H12),0)-1),2,1),""))</f>
        <v/>
      </c>
      <c r="X12" s="29" t="str">
        <f aca="false">IF($G12="","",IF(AND($E12&lt;=X$10+6,$G12&gt;=X$10),IF(AND(N($H12)&gt;0,MIN(X$10+4,$G12)&lt;=$E12+ROUND(($G12-$E12+1)*N($H12),0)-1),2,1),""))</f>
        <v/>
      </c>
      <c r="Y12" s="29" t="str">
        <f aca="false">IF($G12="","",IF(AND($E12&lt;=Y$10+6,$G12&gt;=Y$10),IF(AND(N($H12)&gt;0,MIN(Y$10+4,$G12)&lt;=$E12+ROUND(($G12-$E12+1)*N($H12),0)-1),2,1),""))</f>
        <v/>
      </c>
      <c r="Z12" s="29" t="str">
        <f aca="false">IF($G12="","",IF(AND($E12&lt;=Z$10+6,$G12&gt;=Z$10),IF(AND(N($H12)&gt;0,MIN(Z$10+4,$G12)&lt;=$E12+ROUND(($G12-$E12+1)*N($H12),0)-1),2,1),""))</f>
        <v/>
      </c>
      <c r="AA12" s="29" t="str">
        <f aca="false">IF($G12="","",IF(AND($E12&lt;=AA$10+6,$G12&gt;=AA$10),IF(AND(N($H12)&gt;0,MIN(AA$10+4,$G12)&lt;=$E12+ROUND(($G12-$E12+1)*N($H12),0)-1),2,1),""))</f>
        <v/>
      </c>
      <c r="AB12" s="29" t="str">
        <f aca="false">IF($G12="","",IF(AND($E12&lt;=AB$10+6,$G12&gt;=AB$10),IF(AND(N($H12)&gt;0,MIN(AB$10+4,$G12)&lt;=$E12+ROUND(($G12-$E12+1)*N($H12),0)-1),2,1),""))</f>
        <v/>
      </c>
      <c r="AC12" s="29" t="str">
        <f aca="false">IF($G12="","",IF(AND($E12&lt;=AC$10+6,$G12&gt;=AC$10),IF(AND(N($H12)&gt;0,MIN(AC$10+4,$G12)&lt;=$E12+ROUND(($G12-$E12+1)*N($H12),0)-1),2,1),""))</f>
        <v/>
      </c>
      <c r="AD12" s="29" t="str">
        <f aca="false">IF($G12="","",IF(AND($E12&lt;=AD$10+6,$G12&gt;=AD$10),IF(AND(N($H12)&gt;0,MIN(AD$10+4,$G12)&lt;=$E12+ROUND(($G12-$E12+1)*N($H12),0)-1),2,1),""))</f>
        <v/>
      </c>
      <c r="AE12" s="29" t="str">
        <f aca="false">IF($G12="","",IF(AND($E12&lt;=AE$10+6,$G12&gt;=AE$10),IF(AND(N($H12)&gt;0,MIN(AE$10+4,$G12)&lt;=$E12+ROUND(($G12-$E12+1)*N($H12),0)-1),2,1),""))</f>
        <v/>
      </c>
      <c r="AF12" s="29" t="str">
        <f aca="false">IF($G12="","",IF(AND($E12&lt;=AF$10+6,$G12&gt;=AF$10),IF(AND(N($H12)&gt;0,MIN(AF$10+4,$G12)&lt;=$E12+ROUND(($G12-$E12+1)*N($H12),0)-1),2,1),""))</f>
        <v/>
      </c>
      <c r="AG12" s="29" t="str">
        <f aca="false">IF($G12="","",IF(AND($E12&lt;=AG$10+6,$G12&gt;=AG$10),IF(AND(N($H12)&gt;0,MIN(AG$10+4,$G12)&lt;=$E12+ROUND(($G12-$E12+1)*N($H12),0)-1),2,1),""))</f>
        <v/>
      </c>
      <c r="AH12" s="29" t="str">
        <f aca="false">IF($G12="","",IF(AND($E12&lt;=AH$10+6,$G12&gt;=AH$10),IF(AND(N($H12)&gt;0,MIN(AH$10+4,$G12)&lt;=$E12+ROUND(($G12-$E12+1)*N($H12),0)-1),2,1),""))</f>
        <v/>
      </c>
      <c r="AI12" s="29" t="str">
        <f aca="false">IF($G12="","",IF(AND($E12&lt;=AI$10+6,$G12&gt;=AI$10),IF(AND(N($H12)&gt;0,MIN(AI$10+4,$G12)&lt;=$E12+ROUND(($G12-$E12+1)*N($H12),0)-1),2,1),""))</f>
        <v/>
      </c>
      <c r="AJ12" s="29" t="str">
        <f aca="false">IF($G12="","",IF(AND($E12&lt;=AJ$10+6,$G12&gt;=AJ$10),IF(AND(N($H12)&gt;0,MIN(AJ$10+4,$G12)&lt;=$E12+ROUND(($G12-$E12+1)*N($H12),0)-1),2,1),""))</f>
        <v/>
      </c>
      <c r="AK12" s="29" t="str">
        <f aca="false">IF($G12="","",IF(AND($E12&lt;=AK$10+6,$G12&gt;=AK$10),IF(AND(N($H12)&gt;0,MIN(AK$10+4,$G12)&lt;=$E12+ROUND(($G12-$E12+1)*N($H12),0)-1),2,1),""))</f>
        <v/>
      </c>
      <c r="AL12" s="29" t="str">
        <f aca="false">IF($G12="","",IF(AND($E12&lt;=AL$10+6,$G12&gt;=AL$10),IF(AND(N($H12)&gt;0,MIN(AL$10+4,$G12)&lt;=$E12+ROUND(($G12-$E12+1)*N($H12),0)-1),2,1),""))</f>
        <v/>
      </c>
      <c r="AM12" s="29" t="str">
        <f aca="false">IF($G12="","",IF(AND($E12&lt;=AM$10+6,$G12&gt;=AM$10),IF(AND(N($H12)&gt;0,MIN(AM$10+4,$G12)&lt;=$E12+ROUND(($G12-$E12+1)*N($H12),0)-1),2,1),""))</f>
        <v/>
      </c>
      <c r="AN12" s="29" t="str">
        <f aca="false">IF($G12="","",IF(AND($E12&lt;=AN$10+6,$G12&gt;=AN$10),IF(AND(N($H12)&gt;0,MIN(AN$10+4,$G12)&lt;=$E12+ROUND(($G12-$E12+1)*N($H12),0)-1),2,1),""))</f>
        <v/>
      </c>
      <c r="AO12" s="29" t="str">
        <f aca="false">IF($G12="","",IF(AND($E12&lt;=AO$10+6,$G12&gt;=AO$10),IF(AND(N($H12)&gt;0,MIN(AO$10+4,$G12)&lt;=$E12+ROUND(($G12-$E12+1)*N($H12),0)-1),2,1),""))</f>
        <v/>
      </c>
      <c r="AP12" s="29" t="str">
        <f aca="false">IF($G12="","",IF(AND($E12&lt;=AP$10+6,$G12&gt;=AP$10),IF(AND(N($H12)&gt;0,MIN(AP$10+4,$G12)&lt;=$E12+ROUND(($G12-$E12+1)*N($H12),0)-1),2,1),""))</f>
        <v/>
      </c>
      <c r="AQ12" s="29" t="str">
        <f aca="false">IF($G12="","",IF(AND($E12&lt;=AQ$10+6,$G12&gt;=AQ$10),IF(AND(N($H12)&gt;0,MIN(AQ$10+4,$G12)&lt;=$E12+ROUND(($G12-$E12+1)*N($H12),0)-1),2,1),""))</f>
        <v/>
      </c>
      <c r="AR12" s="29" t="str">
        <f aca="false">IF($G12="","",IF(AND($E12&lt;=AR$10+6,$G12&gt;=AR$10),IF(AND(N($H12)&gt;0,MIN(AR$10+4,$G12)&lt;=$E12+ROUND(($G12-$E12+1)*N($H12),0)-1),2,1),""))</f>
        <v/>
      </c>
      <c r="AS12" s="29" t="str">
        <f aca="false">IF($G12="","",IF(AND($E12&lt;=AS$10+6,$G12&gt;=AS$10),IF(AND(N($H12)&gt;0,MIN(AS$10+4,$G12)&lt;=$E12+ROUND(($G12-$E12+1)*N($H12),0)-1),2,1),""))</f>
        <v/>
      </c>
      <c r="AT12" s="29" t="str">
        <f aca="false">IF($G12="","",IF(AND($E12&lt;=AT$10+6,$G12&gt;=AT$10),IF(AND(N($H12)&gt;0,MIN(AT$10+4,$G12)&lt;=$E12+ROUND(($G12-$E12+1)*N($H12),0)-1),2,1),""))</f>
        <v/>
      </c>
      <c r="AU12" s="29" t="str">
        <f aca="false">IF($G12="","",IF(AND($E12&lt;=AU$10+6,$G12&gt;=AU$10),IF(AND(N($H12)&gt;0,MIN(AU$10+4,$G12)&lt;=$E12+ROUND(($G12-$E12+1)*N($H12),0)-1),2,1),""))</f>
        <v/>
      </c>
      <c r="AV12" s="29" t="str">
        <f aca="false">IF($G12="","",IF(AND($E12&lt;=AV$10+6,$G12&gt;=AV$10),IF(AND(N($H12)&gt;0,MIN(AV$10+4,$G12)&lt;=$E12+ROUND(($G12-$E12+1)*N($H12),0)-1),2,1),""))</f>
        <v/>
      </c>
      <c r="AW12" s="29" t="str">
        <f aca="false">IF($G12="","",IF(AND($E12&lt;=AW$10+6,$G12&gt;=AW$10),IF(AND(N($H12)&gt;0,MIN(AW$10+4,$G12)&lt;=$E12+ROUND(($G12-$E12+1)*N($H12),0)-1),2,1),""))</f>
        <v/>
      </c>
      <c r="AX12" s="29" t="str">
        <f aca="false">IF($G12="","",IF(AND($E12&lt;=AX$10+6,$G12&gt;=AX$10),IF(AND(N($H12)&gt;0,MIN(AX$10+4,$G12)&lt;=$E12+ROUND(($G12-$E12+1)*N($H12),0)-1),2,1),""))</f>
        <v/>
      </c>
    </row>
    <row r="13" customFormat="false" ht="15" hidden="false" customHeight="false" outlineLevel="0" collapsed="false">
      <c r="A13" s="3"/>
      <c r="B13" s="3"/>
      <c r="C13" s="3"/>
      <c r="D13" s="24"/>
      <c r="E13" s="25"/>
      <c r="F13" s="24"/>
      <c r="G13" s="26" t="str">
        <f aca="false">IF(OR(E13="",F13=""),"",WORKDAY(E13-1,F13,'Jours non travaillés'!$A$5:$A$34))</f>
        <v/>
      </c>
      <c r="H13" s="27"/>
      <c r="I13" s="28" t="str">
        <f aca="false">IF(G13="","",IF($B$5&lt;E13,0,IF($B$5&gt;=G13,1,NETWORKDAYS(E13,$B$5,'Jours non travaillés'!$A$5:$A$34)/F13)))</f>
        <v/>
      </c>
      <c r="J13" s="5" t="str">
        <f aca="false">IF(G13="","",IF(N(H13)&gt;=1,"Terminé",IF($B$5&lt;E13,"À venir",IF(N(H13)&lt;I13-$B$6,"En retard","En cours"))))</f>
        <v/>
      </c>
      <c r="K13" s="29" t="str">
        <f aca="false">IF($G13="","",IF(AND($E13&lt;=K$10+6,$G13&gt;=K$10),IF(AND(N($H13)&gt;0,MIN(K$10+4,$G13)&lt;=$E13+ROUND(($G13-$E13+1)*N($H13),0)-1),2,1),""))</f>
        <v/>
      </c>
      <c r="L13" s="29" t="str">
        <f aca="false">IF($G13="","",IF(AND($E13&lt;=L$10+6,$G13&gt;=L$10),IF(AND(N($H13)&gt;0,MIN(L$10+4,$G13)&lt;=$E13+ROUND(($G13-$E13+1)*N($H13),0)-1),2,1),""))</f>
        <v/>
      </c>
      <c r="M13" s="29" t="str">
        <f aca="false">IF($G13="","",IF(AND($E13&lt;=M$10+6,$G13&gt;=M$10),IF(AND(N($H13)&gt;0,MIN(M$10+4,$G13)&lt;=$E13+ROUND(($G13-$E13+1)*N($H13),0)-1),2,1),""))</f>
        <v/>
      </c>
      <c r="N13" s="29" t="str">
        <f aca="false">IF($G13="","",IF(AND($E13&lt;=N$10+6,$G13&gt;=N$10),IF(AND(N($H13)&gt;0,MIN(N$10+4,$G13)&lt;=$E13+ROUND(($G13-$E13+1)*N($H13),0)-1),2,1),""))</f>
        <v/>
      </c>
      <c r="O13" s="29" t="str">
        <f aca="false">IF($G13="","",IF(AND($E13&lt;=O$10+6,$G13&gt;=O$10),IF(AND(N($H13)&gt;0,MIN(O$10+4,$G13)&lt;=$E13+ROUND(($G13-$E13+1)*N($H13),0)-1),2,1),""))</f>
        <v/>
      </c>
      <c r="P13" s="29" t="str">
        <f aca="false">IF($G13="","",IF(AND($E13&lt;=P$10+6,$G13&gt;=P$10),IF(AND(N($H13)&gt;0,MIN(P$10+4,$G13)&lt;=$E13+ROUND(($G13-$E13+1)*N($H13),0)-1),2,1),""))</f>
        <v/>
      </c>
      <c r="Q13" s="29" t="str">
        <f aca="false">IF($G13="","",IF(AND($E13&lt;=Q$10+6,$G13&gt;=Q$10),IF(AND(N($H13)&gt;0,MIN(Q$10+4,$G13)&lt;=$E13+ROUND(($G13-$E13+1)*N($H13),0)-1),2,1),""))</f>
        <v/>
      </c>
      <c r="R13" s="29" t="str">
        <f aca="false">IF($G13="","",IF(AND($E13&lt;=R$10+6,$G13&gt;=R$10),IF(AND(N($H13)&gt;0,MIN(R$10+4,$G13)&lt;=$E13+ROUND(($G13-$E13+1)*N($H13),0)-1),2,1),""))</f>
        <v/>
      </c>
      <c r="S13" s="29" t="str">
        <f aca="false">IF($G13="","",IF(AND($E13&lt;=S$10+6,$G13&gt;=S$10),IF(AND(N($H13)&gt;0,MIN(S$10+4,$G13)&lt;=$E13+ROUND(($G13-$E13+1)*N($H13),0)-1),2,1),""))</f>
        <v/>
      </c>
      <c r="T13" s="29" t="str">
        <f aca="false">IF($G13="","",IF(AND($E13&lt;=T$10+6,$G13&gt;=T$10),IF(AND(N($H13)&gt;0,MIN(T$10+4,$G13)&lt;=$E13+ROUND(($G13-$E13+1)*N($H13),0)-1),2,1),""))</f>
        <v/>
      </c>
      <c r="U13" s="29" t="str">
        <f aca="false">IF($G13="","",IF(AND($E13&lt;=U$10+6,$G13&gt;=U$10),IF(AND(N($H13)&gt;0,MIN(U$10+4,$G13)&lt;=$E13+ROUND(($G13-$E13+1)*N($H13),0)-1),2,1),""))</f>
        <v/>
      </c>
      <c r="V13" s="29" t="str">
        <f aca="false">IF($G13="","",IF(AND($E13&lt;=V$10+6,$G13&gt;=V$10),IF(AND(N($H13)&gt;0,MIN(V$10+4,$G13)&lt;=$E13+ROUND(($G13-$E13+1)*N($H13),0)-1),2,1),""))</f>
        <v/>
      </c>
      <c r="W13" s="29" t="str">
        <f aca="false">IF($G13="","",IF(AND($E13&lt;=W$10+6,$G13&gt;=W$10),IF(AND(N($H13)&gt;0,MIN(W$10+4,$G13)&lt;=$E13+ROUND(($G13-$E13+1)*N($H13),0)-1),2,1),""))</f>
        <v/>
      </c>
      <c r="X13" s="29" t="str">
        <f aca="false">IF($G13="","",IF(AND($E13&lt;=X$10+6,$G13&gt;=X$10),IF(AND(N($H13)&gt;0,MIN(X$10+4,$G13)&lt;=$E13+ROUND(($G13-$E13+1)*N($H13),0)-1),2,1),""))</f>
        <v/>
      </c>
      <c r="Y13" s="29" t="str">
        <f aca="false">IF($G13="","",IF(AND($E13&lt;=Y$10+6,$G13&gt;=Y$10),IF(AND(N($H13)&gt;0,MIN(Y$10+4,$G13)&lt;=$E13+ROUND(($G13-$E13+1)*N($H13),0)-1),2,1),""))</f>
        <v/>
      </c>
      <c r="Z13" s="29" t="str">
        <f aca="false">IF($G13="","",IF(AND($E13&lt;=Z$10+6,$G13&gt;=Z$10),IF(AND(N($H13)&gt;0,MIN(Z$10+4,$G13)&lt;=$E13+ROUND(($G13-$E13+1)*N($H13),0)-1),2,1),""))</f>
        <v/>
      </c>
      <c r="AA13" s="29" t="str">
        <f aca="false">IF($G13="","",IF(AND($E13&lt;=AA$10+6,$G13&gt;=AA$10),IF(AND(N($H13)&gt;0,MIN(AA$10+4,$G13)&lt;=$E13+ROUND(($G13-$E13+1)*N($H13),0)-1),2,1),""))</f>
        <v/>
      </c>
      <c r="AB13" s="29" t="str">
        <f aca="false">IF($G13="","",IF(AND($E13&lt;=AB$10+6,$G13&gt;=AB$10),IF(AND(N($H13)&gt;0,MIN(AB$10+4,$G13)&lt;=$E13+ROUND(($G13-$E13+1)*N($H13),0)-1),2,1),""))</f>
        <v/>
      </c>
      <c r="AC13" s="29" t="str">
        <f aca="false">IF($G13="","",IF(AND($E13&lt;=AC$10+6,$G13&gt;=AC$10),IF(AND(N($H13)&gt;0,MIN(AC$10+4,$G13)&lt;=$E13+ROUND(($G13-$E13+1)*N($H13),0)-1),2,1),""))</f>
        <v/>
      </c>
      <c r="AD13" s="29" t="str">
        <f aca="false">IF($G13="","",IF(AND($E13&lt;=AD$10+6,$G13&gt;=AD$10),IF(AND(N($H13)&gt;0,MIN(AD$10+4,$G13)&lt;=$E13+ROUND(($G13-$E13+1)*N($H13),0)-1),2,1),""))</f>
        <v/>
      </c>
      <c r="AE13" s="29" t="str">
        <f aca="false">IF($G13="","",IF(AND($E13&lt;=AE$10+6,$G13&gt;=AE$10),IF(AND(N($H13)&gt;0,MIN(AE$10+4,$G13)&lt;=$E13+ROUND(($G13-$E13+1)*N($H13),0)-1),2,1),""))</f>
        <v/>
      </c>
      <c r="AF13" s="29" t="str">
        <f aca="false">IF($G13="","",IF(AND($E13&lt;=AF$10+6,$G13&gt;=AF$10),IF(AND(N($H13)&gt;0,MIN(AF$10+4,$G13)&lt;=$E13+ROUND(($G13-$E13+1)*N($H13),0)-1),2,1),""))</f>
        <v/>
      </c>
      <c r="AG13" s="29" t="str">
        <f aca="false">IF($G13="","",IF(AND($E13&lt;=AG$10+6,$G13&gt;=AG$10),IF(AND(N($H13)&gt;0,MIN(AG$10+4,$G13)&lt;=$E13+ROUND(($G13-$E13+1)*N($H13),0)-1),2,1),""))</f>
        <v/>
      </c>
      <c r="AH13" s="29" t="str">
        <f aca="false">IF($G13="","",IF(AND($E13&lt;=AH$10+6,$G13&gt;=AH$10),IF(AND(N($H13)&gt;0,MIN(AH$10+4,$G13)&lt;=$E13+ROUND(($G13-$E13+1)*N($H13),0)-1),2,1),""))</f>
        <v/>
      </c>
      <c r="AI13" s="29" t="str">
        <f aca="false">IF($G13="","",IF(AND($E13&lt;=AI$10+6,$G13&gt;=AI$10),IF(AND(N($H13)&gt;0,MIN(AI$10+4,$G13)&lt;=$E13+ROUND(($G13-$E13+1)*N($H13),0)-1),2,1),""))</f>
        <v/>
      </c>
      <c r="AJ13" s="29" t="str">
        <f aca="false">IF($G13="","",IF(AND($E13&lt;=AJ$10+6,$G13&gt;=AJ$10),IF(AND(N($H13)&gt;0,MIN(AJ$10+4,$G13)&lt;=$E13+ROUND(($G13-$E13+1)*N($H13),0)-1),2,1),""))</f>
        <v/>
      </c>
      <c r="AK13" s="29" t="str">
        <f aca="false">IF($G13="","",IF(AND($E13&lt;=AK$10+6,$G13&gt;=AK$10),IF(AND(N($H13)&gt;0,MIN(AK$10+4,$G13)&lt;=$E13+ROUND(($G13-$E13+1)*N($H13),0)-1),2,1),""))</f>
        <v/>
      </c>
      <c r="AL13" s="29" t="str">
        <f aca="false">IF($G13="","",IF(AND($E13&lt;=AL$10+6,$G13&gt;=AL$10),IF(AND(N($H13)&gt;0,MIN(AL$10+4,$G13)&lt;=$E13+ROUND(($G13-$E13+1)*N($H13),0)-1),2,1),""))</f>
        <v/>
      </c>
      <c r="AM13" s="29" t="str">
        <f aca="false">IF($G13="","",IF(AND($E13&lt;=AM$10+6,$G13&gt;=AM$10),IF(AND(N($H13)&gt;0,MIN(AM$10+4,$G13)&lt;=$E13+ROUND(($G13-$E13+1)*N($H13),0)-1),2,1),""))</f>
        <v/>
      </c>
      <c r="AN13" s="29" t="str">
        <f aca="false">IF($G13="","",IF(AND($E13&lt;=AN$10+6,$G13&gt;=AN$10),IF(AND(N($H13)&gt;0,MIN(AN$10+4,$G13)&lt;=$E13+ROUND(($G13-$E13+1)*N($H13),0)-1),2,1),""))</f>
        <v/>
      </c>
      <c r="AO13" s="29" t="str">
        <f aca="false">IF($G13="","",IF(AND($E13&lt;=AO$10+6,$G13&gt;=AO$10),IF(AND(N($H13)&gt;0,MIN(AO$10+4,$G13)&lt;=$E13+ROUND(($G13-$E13+1)*N($H13),0)-1),2,1),""))</f>
        <v/>
      </c>
      <c r="AP13" s="29" t="str">
        <f aca="false">IF($G13="","",IF(AND($E13&lt;=AP$10+6,$G13&gt;=AP$10),IF(AND(N($H13)&gt;0,MIN(AP$10+4,$G13)&lt;=$E13+ROUND(($G13-$E13+1)*N($H13),0)-1),2,1),""))</f>
        <v/>
      </c>
      <c r="AQ13" s="29" t="str">
        <f aca="false">IF($G13="","",IF(AND($E13&lt;=AQ$10+6,$G13&gt;=AQ$10),IF(AND(N($H13)&gt;0,MIN(AQ$10+4,$G13)&lt;=$E13+ROUND(($G13-$E13+1)*N($H13),0)-1),2,1),""))</f>
        <v/>
      </c>
      <c r="AR13" s="29" t="str">
        <f aca="false">IF($G13="","",IF(AND($E13&lt;=AR$10+6,$G13&gt;=AR$10),IF(AND(N($H13)&gt;0,MIN(AR$10+4,$G13)&lt;=$E13+ROUND(($G13-$E13+1)*N($H13),0)-1),2,1),""))</f>
        <v/>
      </c>
      <c r="AS13" s="29" t="str">
        <f aca="false">IF($G13="","",IF(AND($E13&lt;=AS$10+6,$G13&gt;=AS$10),IF(AND(N($H13)&gt;0,MIN(AS$10+4,$G13)&lt;=$E13+ROUND(($G13-$E13+1)*N($H13),0)-1),2,1),""))</f>
        <v/>
      </c>
      <c r="AT13" s="29" t="str">
        <f aca="false">IF($G13="","",IF(AND($E13&lt;=AT$10+6,$G13&gt;=AT$10),IF(AND(N($H13)&gt;0,MIN(AT$10+4,$G13)&lt;=$E13+ROUND(($G13-$E13+1)*N($H13),0)-1),2,1),""))</f>
        <v/>
      </c>
      <c r="AU13" s="29" t="str">
        <f aca="false">IF($G13="","",IF(AND($E13&lt;=AU$10+6,$G13&gt;=AU$10),IF(AND(N($H13)&gt;0,MIN(AU$10+4,$G13)&lt;=$E13+ROUND(($G13-$E13+1)*N($H13),0)-1),2,1),""))</f>
        <v/>
      </c>
      <c r="AV13" s="29" t="str">
        <f aca="false">IF($G13="","",IF(AND($E13&lt;=AV$10+6,$G13&gt;=AV$10),IF(AND(N($H13)&gt;0,MIN(AV$10+4,$G13)&lt;=$E13+ROUND(($G13-$E13+1)*N($H13),0)-1),2,1),""))</f>
        <v/>
      </c>
      <c r="AW13" s="29" t="str">
        <f aca="false">IF($G13="","",IF(AND($E13&lt;=AW$10+6,$G13&gt;=AW$10),IF(AND(N($H13)&gt;0,MIN(AW$10+4,$G13)&lt;=$E13+ROUND(($G13-$E13+1)*N($H13),0)-1),2,1),""))</f>
        <v/>
      </c>
      <c r="AX13" s="29" t="str">
        <f aca="false">IF($G13="","",IF(AND($E13&lt;=AX$10+6,$G13&gt;=AX$10),IF(AND(N($H13)&gt;0,MIN(AX$10+4,$G13)&lt;=$E13+ROUND(($G13-$E13+1)*N($H13),0)-1),2,1),""))</f>
        <v/>
      </c>
    </row>
    <row r="14" customFormat="false" ht="15" hidden="false" customHeight="false" outlineLevel="0" collapsed="false">
      <c r="A14" s="3"/>
      <c r="B14" s="3"/>
      <c r="C14" s="3"/>
      <c r="D14" s="24"/>
      <c r="E14" s="25"/>
      <c r="F14" s="24"/>
      <c r="G14" s="26" t="str">
        <f aca="false">IF(OR(E14="",F14=""),"",WORKDAY(E14-1,F14,'Jours non travaillés'!$A$5:$A$34))</f>
        <v/>
      </c>
      <c r="H14" s="27"/>
      <c r="I14" s="28" t="str">
        <f aca="false">IF(G14="","",IF($B$5&lt;E14,0,IF($B$5&gt;=G14,1,NETWORKDAYS(E14,$B$5,'Jours non travaillés'!$A$5:$A$34)/F14)))</f>
        <v/>
      </c>
      <c r="J14" s="5" t="str">
        <f aca="false">IF(G14="","",IF(N(H14)&gt;=1,"Terminé",IF($B$5&lt;E14,"À venir",IF(N(H14)&lt;I14-$B$6,"En retard","En cours"))))</f>
        <v/>
      </c>
      <c r="K14" s="29" t="str">
        <f aca="false">IF($G14="","",IF(AND($E14&lt;=K$10+6,$G14&gt;=K$10),IF(AND(N($H14)&gt;0,MIN(K$10+4,$G14)&lt;=$E14+ROUND(($G14-$E14+1)*N($H14),0)-1),2,1),""))</f>
        <v/>
      </c>
      <c r="L14" s="29" t="str">
        <f aca="false">IF($G14="","",IF(AND($E14&lt;=L$10+6,$G14&gt;=L$10),IF(AND(N($H14)&gt;0,MIN(L$10+4,$G14)&lt;=$E14+ROUND(($G14-$E14+1)*N($H14),0)-1),2,1),""))</f>
        <v/>
      </c>
      <c r="M14" s="29" t="str">
        <f aca="false">IF($G14="","",IF(AND($E14&lt;=M$10+6,$G14&gt;=M$10),IF(AND(N($H14)&gt;0,MIN(M$10+4,$G14)&lt;=$E14+ROUND(($G14-$E14+1)*N($H14),0)-1),2,1),""))</f>
        <v/>
      </c>
      <c r="N14" s="29" t="str">
        <f aca="false">IF($G14="","",IF(AND($E14&lt;=N$10+6,$G14&gt;=N$10),IF(AND(N($H14)&gt;0,MIN(N$10+4,$G14)&lt;=$E14+ROUND(($G14-$E14+1)*N($H14),0)-1),2,1),""))</f>
        <v/>
      </c>
      <c r="O14" s="29" t="str">
        <f aca="false">IF($G14="","",IF(AND($E14&lt;=O$10+6,$G14&gt;=O$10),IF(AND(N($H14)&gt;0,MIN(O$10+4,$G14)&lt;=$E14+ROUND(($G14-$E14+1)*N($H14),0)-1),2,1),""))</f>
        <v/>
      </c>
      <c r="P14" s="29" t="str">
        <f aca="false">IF($G14="","",IF(AND($E14&lt;=P$10+6,$G14&gt;=P$10),IF(AND(N($H14)&gt;0,MIN(P$10+4,$G14)&lt;=$E14+ROUND(($G14-$E14+1)*N($H14),0)-1),2,1),""))</f>
        <v/>
      </c>
      <c r="Q14" s="29" t="str">
        <f aca="false">IF($G14="","",IF(AND($E14&lt;=Q$10+6,$G14&gt;=Q$10),IF(AND(N($H14)&gt;0,MIN(Q$10+4,$G14)&lt;=$E14+ROUND(($G14-$E14+1)*N($H14),0)-1),2,1),""))</f>
        <v/>
      </c>
      <c r="R14" s="29" t="str">
        <f aca="false">IF($G14="","",IF(AND($E14&lt;=R$10+6,$G14&gt;=R$10),IF(AND(N($H14)&gt;0,MIN(R$10+4,$G14)&lt;=$E14+ROUND(($G14-$E14+1)*N($H14),0)-1),2,1),""))</f>
        <v/>
      </c>
      <c r="S14" s="29" t="str">
        <f aca="false">IF($G14="","",IF(AND($E14&lt;=S$10+6,$G14&gt;=S$10),IF(AND(N($H14)&gt;0,MIN(S$10+4,$G14)&lt;=$E14+ROUND(($G14-$E14+1)*N($H14),0)-1),2,1),""))</f>
        <v/>
      </c>
      <c r="T14" s="29" t="str">
        <f aca="false">IF($G14="","",IF(AND($E14&lt;=T$10+6,$G14&gt;=T$10),IF(AND(N($H14)&gt;0,MIN(T$10+4,$G14)&lt;=$E14+ROUND(($G14-$E14+1)*N($H14),0)-1),2,1),""))</f>
        <v/>
      </c>
      <c r="U14" s="29" t="str">
        <f aca="false">IF($G14="","",IF(AND($E14&lt;=U$10+6,$G14&gt;=U$10),IF(AND(N($H14)&gt;0,MIN(U$10+4,$G14)&lt;=$E14+ROUND(($G14-$E14+1)*N($H14),0)-1),2,1),""))</f>
        <v/>
      </c>
      <c r="V14" s="29" t="str">
        <f aca="false">IF($G14="","",IF(AND($E14&lt;=V$10+6,$G14&gt;=V$10),IF(AND(N($H14)&gt;0,MIN(V$10+4,$G14)&lt;=$E14+ROUND(($G14-$E14+1)*N($H14),0)-1),2,1),""))</f>
        <v/>
      </c>
      <c r="W14" s="29" t="str">
        <f aca="false">IF($G14="","",IF(AND($E14&lt;=W$10+6,$G14&gt;=W$10),IF(AND(N($H14)&gt;0,MIN(W$10+4,$G14)&lt;=$E14+ROUND(($G14-$E14+1)*N($H14),0)-1),2,1),""))</f>
        <v/>
      </c>
      <c r="X14" s="29" t="str">
        <f aca="false">IF($G14="","",IF(AND($E14&lt;=X$10+6,$G14&gt;=X$10),IF(AND(N($H14)&gt;0,MIN(X$10+4,$G14)&lt;=$E14+ROUND(($G14-$E14+1)*N($H14),0)-1),2,1),""))</f>
        <v/>
      </c>
      <c r="Y14" s="29" t="str">
        <f aca="false">IF($G14="","",IF(AND($E14&lt;=Y$10+6,$G14&gt;=Y$10),IF(AND(N($H14)&gt;0,MIN(Y$10+4,$G14)&lt;=$E14+ROUND(($G14-$E14+1)*N($H14),0)-1),2,1),""))</f>
        <v/>
      </c>
      <c r="Z14" s="29" t="str">
        <f aca="false">IF($G14="","",IF(AND($E14&lt;=Z$10+6,$G14&gt;=Z$10),IF(AND(N($H14)&gt;0,MIN(Z$10+4,$G14)&lt;=$E14+ROUND(($G14-$E14+1)*N($H14),0)-1),2,1),""))</f>
        <v/>
      </c>
      <c r="AA14" s="29" t="str">
        <f aca="false">IF($G14="","",IF(AND($E14&lt;=AA$10+6,$G14&gt;=AA$10),IF(AND(N($H14)&gt;0,MIN(AA$10+4,$G14)&lt;=$E14+ROUND(($G14-$E14+1)*N($H14),0)-1),2,1),""))</f>
        <v/>
      </c>
      <c r="AB14" s="29" t="str">
        <f aca="false">IF($G14="","",IF(AND($E14&lt;=AB$10+6,$G14&gt;=AB$10),IF(AND(N($H14)&gt;0,MIN(AB$10+4,$G14)&lt;=$E14+ROUND(($G14-$E14+1)*N($H14),0)-1),2,1),""))</f>
        <v/>
      </c>
      <c r="AC14" s="29" t="str">
        <f aca="false">IF($G14="","",IF(AND($E14&lt;=AC$10+6,$G14&gt;=AC$10),IF(AND(N($H14)&gt;0,MIN(AC$10+4,$G14)&lt;=$E14+ROUND(($G14-$E14+1)*N($H14),0)-1),2,1),""))</f>
        <v/>
      </c>
      <c r="AD14" s="29" t="str">
        <f aca="false">IF($G14="","",IF(AND($E14&lt;=AD$10+6,$G14&gt;=AD$10),IF(AND(N($H14)&gt;0,MIN(AD$10+4,$G14)&lt;=$E14+ROUND(($G14-$E14+1)*N($H14),0)-1),2,1),""))</f>
        <v/>
      </c>
      <c r="AE14" s="29" t="str">
        <f aca="false">IF($G14="","",IF(AND($E14&lt;=AE$10+6,$G14&gt;=AE$10),IF(AND(N($H14)&gt;0,MIN(AE$10+4,$G14)&lt;=$E14+ROUND(($G14-$E14+1)*N($H14),0)-1),2,1),""))</f>
        <v/>
      </c>
      <c r="AF14" s="29" t="str">
        <f aca="false">IF($G14="","",IF(AND($E14&lt;=AF$10+6,$G14&gt;=AF$10),IF(AND(N($H14)&gt;0,MIN(AF$10+4,$G14)&lt;=$E14+ROUND(($G14-$E14+1)*N($H14),0)-1),2,1),""))</f>
        <v/>
      </c>
      <c r="AG14" s="29" t="str">
        <f aca="false">IF($G14="","",IF(AND($E14&lt;=AG$10+6,$G14&gt;=AG$10),IF(AND(N($H14)&gt;0,MIN(AG$10+4,$G14)&lt;=$E14+ROUND(($G14-$E14+1)*N($H14),0)-1),2,1),""))</f>
        <v/>
      </c>
      <c r="AH14" s="29" t="str">
        <f aca="false">IF($G14="","",IF(AND($E14&lt;=AH$10+6,$G14&gt;=AH$10),IF(AND(N($H14)&gt;0,MIN(AH$10+4,$G14)&lt;=$E14+ROUND(($G14-$E14+1)*N($H14),0)-1),2,1),""))</f>
        <v/>
      </c>
      <c r="AI14" s="29" t="str">
        <f aca="false">IF($G14="","",IF(AND($E14&lt;=AI$10+6,$G14&gt;=AI$10),IF(AND(N($H14)&gt;0,MIN(AI$10+4,$G14)&lt;=$E14+ROUND(($G14-$E14+1)*N($H14),0)-1),2,1),""))</f>
        <v/>
      </c>
      <c r="AJ14" s="29" t="str">
        <f aca="false">IF($G14="","",IF(AND($E14&lt;=AJ$10+6,$G14&gt;=AJ$10),IF(AND(N($H14)&gt;0,MIN(AJ$10+4,$G14)&lt;=$E14+ROUND(($G14-$E14+1)*N($H14),0)-1),2,1),""))</f>
        <v/>
      </c>
      <c r="AK14" s="29" t="str">
        <f aca="false">IF($G14="","",IF(AND($E14&lt;=AK$10+6,$G14&gt;=AK$10),IF(AND(N($H14)&gt;0,MIN(AK$10+4,$G14)&lt;=$E14+ROUND(($G14-$E14+1)*N($H14),0)-1),2,1),""))</f>
        <v/>
      </c>
      <c r="AL14" s="29" t="str">
        <f aca="false">IF($G14="","",IF(AND($E14&lt;=AL$10+6,$G14&gt;=AL$10),IF(AND(N($H14)&gt;0,MIN(AL$10+4,$G14)&lt;=$E14+ROUND(($G14-$E14+1)*N($H14),0)-1),2,1),""))</f>
        <v/>
      </c>
      <c r="AM14" s="29" t="str">
        <f aca="false">IF($G14="","",IF(AND($E14&lt;=AM$10+6,$G14&gt;=AM$10),IF(AND(N($H14)&gt;0,MIN(AM$10+4,$G14)&lt;=$E14+ROUND(($G14-$E14+1)*N($H14),0)-1),2,1),""))</f>
        <v/>
      </c>
      <c r="AN14" s="29" t="str">
        <f aca="false">IF($G14="","",IF(AND($E14&lt;=AN$10+6,$G14&gt;=AN$10),IF(AND(N($H14)&gt;0,MIN(AN$10+4,$G14)&lt;=$E14+ROUND(($G14-$E14+1)*N($H14),0)-1),2,1),""))</f>
        <v/>
      </c>
      <c r="AO14" s="29" t="str">
        <f aca="false">IF($G14="","",IF(AND($E14&lt;=AO$10+6,$G14&gt;=AO$10),IF(AND(N($H14)&gt;0,MIN(AO$10+4,$G14)&lt;=$E14+ROUND(($G14-$E14+1)*N($H14),0)-1),2,1),""))</f>
        <v/>
      </c>
      <c r="AP14" s="29" t="str">
        <f aca="false">IF($G14="","",IF(AND($E14&lt;=AP$10+6,$G14&gt;=AP$10),IF(AND(N($H14)&gt;0,MIN(AP$10+4,$G14)&lt;=$E14+ROUND(($G14-$E14+1)*N($H14),0)-1),2,1),""))</f>
        <v/>
      </c>
      <c r="AQ14" s="29" t="str">
        <f aca="false">IF($G14="","",IF(AND($E14&lt;=AQ$10+6,$G14&gt;=AQ$10),IF(AND(N($H14)&gt;0,MIN(AQ$10+4,$G14)&lt;=$E14+ROUND(($G14-$E14+1)*N($H14),0)-1),2,1),""))</f>
        <v/>
      </c>
      <c r="AR14" s="29" t="str">
        <f aca="false">IF($G14="","",IF(AND($E14&lt;=AR$10+6,$G14&gt;=AR$10),IF(AND(N($H14)&gt;0,MIN(AR$10+4,$G14)&lt;=$E14+ROUND(($G14-$E14+1)*N($H14),0)-1),2,1),""))</f>
        <v/>
      </c>
      <c r="AS14" s="29" t="str">
        <f aca="false">IF($G14="","",IF(AND($E14&lt;=AS$10+6,$G14&gt;=AS$10),IF(AND(N($H14)&gt;0,MIN(AS$10+4,$G14)&lt;=$E14+ROUND(($G14-$E14+1)*N($H14),0)-1),2,1),""))</f>
        <v/>
      </c>
      <c r="AT14" s="29" t="str">
        <f aca="false">IF($G14="","",IF(AND($E14&lt;=AT$10+6,$G14&gt;=AT$10),IF(AND(N($H14)&gt;0,MIN(AT$10+4,$G14)&lt;=$E14+ROUND(($G14-$E14+1)*N($H14),0)-1),2,1),""))</f>
        <v/>
      </c>
      <c r="AU14" s="29" t="str">
        <f aca="false">IF($G14="","",IF(AND($E14&lt;=AU$10+6,$G14&gt;=AU$10),IF(AND(N($H14)&gt;0,MIN(AU$10+4,$G14)&lt;=$E14+ROUND(($G14-$E14+1)*N($H14),0)-1),2,1),""))</f>
        <v/>
      </c>
      <c r="AV14" s="29" t="str">
        <f aca="false">IF($G14="","",IF(AND($E14&lt;=AV$10+6,$G14&gt;=AV$10),IF(AND(N($H14)&gt;0,MIN(AV$10+4,$G14)&lt;=$E14+ROUND(($G14-$E14+1)*N($H14),0)-1),2,1),""))</f>
        <v/>
      </c>
      <c r="AW14" s="29" t="str">
        <f aca="false">IF($G14="","",IF(AND($E14&lt;=AW$10+6,$G14&gt;=AW$10),IF(AND(N($H14)&gt;0,MIN(AW$10+4,$G14)&lt;=$E14+ROUND(($G14-$E14+1)*N($H14),0)-1),2,1),""))</f>
        <v/>
      </c>
      <c r="AX14" s="29" t="str">
        <f aca="false">IF($G14="","",IF(AND($E14&lt;=AX$10+6,$G14&gt;=AX$10),IF(AND(N($H14)&gt;0,MIN(AX$10+4,$G14)&lt;=$E14+ROUND(($G14-$E14+1)*N($H14),0)-1),2,1),""))</f>
        <v/>
      </c>
    </row>
    <row r="15" customFormat="false" ht="15" hidden="false" customHeight="false" outlineLevel="0" collapsed="false">
      <c r="A15" s="3"/>
      <c r="B15" s="3"/>
      <c r="C15" s="3"/>
      <c r="D15" s="24"/>
      <c r="E15" s="25"/>
      <c r="F15" s="24"/>
      <c r="G15" s="26" t="str">
        <f aca="false">IF(OR(E15="",F15=""),"",WORKDAY(E15-1,F15,'Jours non travaillés'!$A$5:$A$34))</f>
        <v/>
      </c>
      <c r="H15" s="27"/>
      <c r="I15" s="28" t="str">
        <f aca="false">IF(G15="","",IF($B$5&lt;E15,0,IF($B$5&gt;=G15,1,NETWORKDAYS(E15,$B$5,'Jours non travaillés'!$A$5:$A$34)/F15)))</f>
        <v/>
      </c>
      <c r="J15" s="5" t="str">
        <f aca="false">IF(G15="","",IF(N(H15)&gt;=1,"Terminé",IF($B$5&lt;E15,"À venir",IF(N(H15)&lt;I15-$B$6,"En retard","En cours"))))</f>
        <v/>
      </c>
      <c r="K15" s="29" t="str">
        <f aca="false">IF($G15="","",IF(AND($E15&lt;=K$10+6,$G15&gt;=K$10),IF(AND(N($H15)&gt;0,MIN(K$10+4,$G15)&lt;=$E15+ROUND(($G15-$E15+1)*N($H15),0)-1),2,1),""))</f>
        <v/>
      </c>
      <c r="L15" s="29" t="str">
        <f aca="false">IF($G15="","",IF(AND($E15&lt;=L$10+6,$G15&gt;=L$10),IF(AND(N($H15)&gt;0,MIN(L$10+4,$G15)&lt;=$E15+ROUND(($G15-$E15+1)*N($H15),0)-1),2,1),""))</f>
        <v/>
      </c>
      <c r="M15" s="29" t="str">
        <f aca="false">IF($G15="","",IF(AND($E15&lt;=M$10+6,$G15&gt;=M$10),IF(AND(N($H15)&gt;0,MIN(M$10+4,$G15)&lt;=$E15+ROUND(($G15-$E15+1)*N($H15),0)-1),2,1),""))</f>
        <v/>
      </c>
      <c r="N15" s="29" t="str">
        <f aca="false">IF($G15="","",IF(AND($E15&lt;=N$10+6,$G15&gt;=N$10),IF(AND(N($H15)&gt;0,MIN(N$10+4,$G15)&lt;=$E15+ROUND(($G15-$E15+1)*N($H15),0)-1),2,1),""))</f>
        <v/>
      </c>
      <c r="O15" s="29" t="str">
        <f aca="false">IF($G15="","",IF(AND($E15&lt;=O$10+6,$G15&gt;=O$10),IF(AND(N($H15)&gt;0,MIN(O$10+4,$G15)&lt;=$E15+ROUND(($G15-$E15+1)*N($H15),0)-1),2,1),""))</f>
        <v/>
      </c>
      <c r="P15" s="29" t="str">
        <f aca="false">IF($G15="","",IF(AND($E15&lt;=P$10+6,$G15&gt;=P$10),IF(AND(N($H15)&gt;0,MIN(P$10+4,$G15)&lt;=$E15+ROUND(($G15-$E15+1)*N($H15),0)-1),2,1),""))</f>
        <v/>
      </c>
      <c r="Q15" s="29" t="str">
        <f aca="false">IF($G15="","",IF(AND($E15&lt;=Q$10+6,$G15&gt;=Q$10),IF(AND(N($H15)&gt;0,MIN(Q$10+4,$G15)&lt;=$E15+ROUND(($G15-$E15+1)*N($H15),0)-1),2,1),""))</f>
        <v/>
      </c>
      <c r="R15" s="29" t="str">
        <f aca="false">IF($G15="","",IF(AND($E15&lt;=R$10+6,$G15&gt;=R$10),IF(AND(N($H15)&gt;0,MIN(R$10+4,$G15)&lt;=$E15+ROUND(($G15-$E15+1)*N($H15),0)-1),2,1),""))</f>
        <v/>
      </c>
      <c r="S15" s="29" t="str">
        <f aca="false">IF($G15="","",IF(AND($E15&lt;=S$10+6,$G15&gt;=S$10),IF(AND(N($H15)&gt;0,MIN(S$10+4,$G15)&lt;=$E15+ROUND(($G15-$E15+1)*N($H15),0)-1),2,1),""))</f>
        <v/>
      </c>
      <c r="T15" s="29" t="str">
        <f aca="false">IF($G15="","",IF(AND($E15&lt;=T$10+6,$G15&gt;=T$10),IF(AND(N($H15)&gt;0,MIN(T$10+4,$G15)&lt;=$E15+ROUND(($G15-$E15+1)*N($H15),0)-1),2,1),""))</f>
        <v/>
      </c>
      <c r="U15" s="29" t="str">
        <f aca="false">IF($G15="","",IF(AND($E15&lt;=U$10+6,$G15&gt;=U$10),IF(AND(N($H15)&gt;0,MIN(U$10+4,$G15)&lt;=$E15+ROUND(($G15-$E15+1)*N($H15),0)-1),2,1),""))</f>
        <v/>
      </c>
      <c r="V15" s="29" t="str">
        <f aca="false">IF($G15="","",IF(AND($E15&lt;=V$10+6,$G15&gt;=V$10),IF(AND(N($H15)&gt;0,MIN(V$10+4,$G15)&lt;=$E15+ROUND(($G15-$E15+1)*N($H15),0)-1),2,1),""))</f>
        <v/>
      </c>
      <c r="W15" s="29" t="str">
        <f aca="false">IF($G15="","",IF(AND($E15&lt;=W$10+6,$G15&gt;=W$10),IF(AND(N($H15)&gt;0,MIN(W$10+4,$G15)&lt;=$E15+ROUND(($G15-$E15+1)*N($H15),0)-1),2,1),""))</f>
        <v/>
      </c>
      <c r="X15" s="29" t="str">
        <f aca="false">IF($G15="","",IF(AND($E15&lt;=X$10+6,$G15&gt;=X$10),IF(AND(N($H15)&gt;0,MIN(X$10+4,$G15)&lt;=$E15+ROUND(($G15-$E15+1)*N($H15),0)-1),2,1),""))</f>
        <v/>
      </c>
      <c r="Y15" s="29" t="str">
        <f aca="false">IF($G15="","",IF(AND($E15&lt;=Y$10+6,$G15&gt;=Y$10),IF(AND(N($H15)&gt;0,MIN(Y$10+4,$G15)&lt;=$E15+ROUND(($G15-$E15+1)*N($H15),0)-1),2,1),""))</f>
        <v/>
      </c>
      <c r="Z15" s="29" t="str">
        <f aca="false">IF($G15="","",IF(AND($E15&lt;=Z$10+6,$G15&gt;=Z$10),IF(AND(N($H15)&gt;0,MIN(Z$10+4,$G15)&lt;=$E15+ROUND(($G15-$E15+1)*N($H15),0)-1),2,1),""))</f>
        <v/>
      </c>
      <c r="AA15" s="29" t="str">
        <f aca="false">IF($G15="","",IF(AND($E15&lt;=AA$10+6,$G15&gt;=AA$10),IF(AND(N($H15)&gt;0,MIN(AA$10+4,$G15)&lt;=$E15+ROUND(($G15-$E15+1)*N($H15),0)-1),2,1),""))</f>
        <v/>
      </c>
      <c r="AB15" s="29" t="str">
        <f aca="false">IF($G15="","",IF(AND($E15&lt;=AB$10+6,$G15&gt;=AB$10),IF(AND(N($H15)&gt;0,MIN(AB$10+4,$G15)&lt;=$E15+ROUND(($G15-$E15+1)*N($H15),0)-1),2,1),""))</f>
        <v/>
      </c>
      <c r="AC15" s="29" t="str">
        <f aca="false">IF($G15="","",IF(AND($E15&lt;=AC$10+6,$G15&gt;=AC$10),IF(AND(N($H15)&gt;0,MIN(AC$10+4,$G15)&lt;=$E15+ROUND(($G15-$E15+1)*N($H15),0)-1),2,1),""))</f>
        <v/>
      </c>
      <c r="AD15" s="29" t="str">
        <f aca="false">IF($G15="","",IF(AND($E15&lt;=AD$10+6,$G15&gt;=AD$10),IF(AND(N($H15)&gt;0,MIN(AD$10+4,$G15)&lt;=$E15+ROUND(($G15-$E15+1)*N($H15),0)-1),2,1),""))</f>
        <v/>
      </c>
      <c r="AE15" s="29" t="str">
        <f aca="false">IF($G15="","",IF(AND($E15&lt;=AE$10+6,$G15&gt;=AE$10),IF(AND(N($H15)&gt;0,MIN(AE$10+4,$G15)&lt;=$E15+ROUND(($G15-$E15+1)*N($H15),0)-1),2,1),""))</f>
        <v/>
      </c>
      <c r="AF15" s="29" t="str">
        <f aca="false">IF($G15="","",IF(AND($E15&lt;=AF$10+6,$G15&gt;=AF$10),IF(AND(N($H15)&gt;0,MIN(AF$10+4,$G15)&lt;=$E15+ROUND(($G15-$E15+1)*N($H15),0)-1),2,1),""))</f>
        <v/>
      </c>
      <c r="AG15" s="29" t="str">
        <f aca="false">IF($G15="","",IF(AND($E15&lt;=AG$10+6,$G15&gt;=AG$10),IF(AND(N($H15)&gt;0,MIN(AG$10+4,$G15)&lt;=$E15+ROUND(($G15-$E15+1)*N($H15),0)-1),2,1),""))</f>
        <v/>
      </c>
      <c r="AH15" s="29" t="str">
        <f aca="false">IF($G15="","",IF(AND($E15&lt;=AH$10+6,$G15&gt;=AH$10),IF(AND(N($H15)&gt;0,MIN(AH$10+4,$G15)&lt;=$E15+ROUND(($G15-$E15+1)*N($H15),0)-1),2,1),""))</f>
        <v/>
      </c>
      <c r="AI15" s="29" t="str">
        <f aca="false">IF($G15="","",IF(AND($E15&lt;=AI$10+6,$G15&gt;=AI$10),IF(AND(N($H15)&gt;0,MIN(AI$10+4,$G15)&lt;=$E15+ROUND(($G15-$E15+1)*N($H15),0)-1),2,1),""))</f>
        <v/>
      </c>
      <c r="AJ15" s="29" t="str">
        <f aca="false">IF($G15="","",IF(AND($E15&lt;=AJ$10+6,$G15&gt;=AJ$10),IF(AND(N($H15)&gt;0,MIN(AJ$10+4,$G15)&lt;=$E15+ROUND(($G15-$E15+1)*N($H15),0)-1),2,1),""))</f>
        <v/>
      </c>
      <c r="AK15" s="29" t="str">
        <f aca="false">IF($G15="","",IF(AND($E15&lt;=AK$10+6,$G15&gt;=AK$10),IF(AND(N($H15)&gt;0,MIN(AK$10+4,$G15)&lt;=$E15+ROUND(($G15-$E15+1)*N($H15),0)-1),2,1),""))</f>
        <v/>
      </c>
      <c r="AL15" s="29" t="str">
        <f aca="false">IF($G15="","",IF(AND($E15&lt;=AL$10+6,$G15&gt;=AL$10),IF(AND(N($H15)&gt;0,MIN(AL$10+4,$G15)&lt;=$E15+ROUND(($G15-$E15+1)*N($H15),0)-1),2,1),""))</f>
        <v/>
      </c>
      <c r="AM15" s="29" t="str">
        <f aca="false">IF($G15="","",IF(AND($E15&lt;=AM$10+6,$G15&gt;=AM$10),IF(AND(N($H15)&gt;0,MIN(AM$10+4,$G15)&lt;=$E15+ROUND(($G15-$E15+1)*N($H15),0)-1),2,1),""))</f>
        <v/>
      </c>
      <c r="AN15" s="29" t="str">
        <f aca="false">IF($G15="","",IF(AND($E15&lt;=AN$10+6,$G15&gt;=AN$10),IF(AND(N($H15)&gt;0,MIN(AN$10+4,$G15)&lt;=$E15+ROUND(($G15-$E15+1)*N($H15),0)-1),2,1),""))</f>
        <v/>
      </c>
      <c r="AO15" s="29" t="str">
        <f aca="false">IF($G15="","",IF(AND($E15&lt;=AO$10+6,$G15&gt;=AO$10),IF(AND(N($H15)&gt;0,MIN(AO$10+4,$G15)&lt;=$E15+ROUND(($G15-$E15+1)*N($H15),0)-1),2,1),""))</f>
        <v/>
      </c>
      <c r="AP15" s="29" t="str">
        <f aca="false">IF($G15="","",IF(AND($E15&lt;=AP$10+6,$G15&gt;=AP$10),IF(AND(N($H15)&gt;0,MIN(AP$10+4,$G15)&lt;=$E15+ROUND(($G15-$E15+1)*N($H15),0)-1),2,1),""))</f>
        <v/>
      </c>
      <c r="AQ15" s="29" t="str">
        <f aca="false">IF($G15="","",IF(AND($E15&lt;=AQ$10+6,$G15&gt;=AQ$10),IF(AND(N($H15)&gt;0,MIN(AQ$10+4,$G15)&lt;=$E15+ROUND(($G15-$E15+1)*N($H15),0)-1),2,1),""))</f>
        <v/>
      </c>
      <c r="AR15" s="29" t="str">
        <f aca="false">IF($G15="","",IF(AND($E15&lt;=AR$10+6,$G15&gt;=AR$10),IF(AND(N($H15)&gt;0,MIN(AR$10+4,$G15)&lt;=$E15+ROUND(($G15-$E15+1)*N($H15),0)-1),2,1),""))</f>
        <v/>
      </c>
      <c r="AS15" s="29" t="str">
        <f aca="false">IF($G15="","",IF(AND($E15&lt;=AS$10+6,$G15&gt;=AS$10),IF(AND(N($H15)&gt;0,MIN(AS$10+4,$G15)&lt;=$E15+ROUND(($G15-$E15+1)*N($H15),0)-1),2,1),""))</f>
        <v/>
      </c>
      <c r="AT15" s="29" t="str">
        <f aca="false">IF($G15="","",IF(AND($E15&lt;=AT$10+6,$G15&gt;=AT$10),IF(AND(N($H15)&gt;0,MIN(AT$10+4,$G15)&lt;=$E15+ROUND(($G15-$E15+1)*N($H15),0)-1),2,1),""))</f>
        <v/>
      </c>
      <c r="AU15" s="29" t="str">
        <f aca="false">IF($G15="","",IF(AND($E15&lt;=AU$10+6,$G15&gt;=AU$10),IF(AND(N($H15)&gt;0,MIN(AU$10+4,$G15)&lt;=$E15+ROUND(($G15-$E15+1)*N($H15),0)-1),2,1),""))</f>
        <v/>
      </c>
      <c r="AV15" s="29" t="str">
        <f aca="false">IF($G15="","",IF(AND($E15&lt;=AV$10+6,$G15&gt;=AV$10),IF(AND(N($H15)&gt;0,MIN(AV$10+4,$G15)&lt;=$E15+ROUND(($G15-$E15+1)*N($H15),0)-1),2,1),""))</f>
        <v/>
      </c>
      <c r="AW15" s="29" t="str">
        <f aca="false">IF($G15="","",IF(AND($E15&lt;=AW$10+6,$G15&gt;=AW$10),IF(AND(N($H15)&gt;0,MIN(AW$10+4,$G15)&lt;=$E15+ROUND(($G15-$E15+1)*N($H15),0)-1),2,1),""))</f>
        <v/>
      </c>
      <c r="AX15" s="29" t="str">
        <f aca="false">IF($G15="","",IF(AND($E15&lt;=AX$10+6,$G15&gt;=AX$10),IF(AND(N($H15)&gt;0,MIN(AX$10+4,$G15)&lt;=$E15+ROUND(($G15-$E15+1)*N($H15),0)-1),2,1),""))</f>
        <v/>
      </c>
    </row>
    <row r="16" customFormat="false" ht="15" hidden="false" customHeight="false" outlineLevel="0" collapsed="false">
      <c r="A16" s="3"/>
      <c r="B16" s="3"/>
      <c r="C16" s="3"/>
      <c r="D16" s="24"/>
      <c r="E16" s="25"/>
      <c r="F16" s="24"/>
      <c r="G16" s="26" t="str">
        <f aca="false">IF(OR(E16="",F16=""),"",WORKDAY(E16-1,F16,'Jours non travaillés'!$A$5:$A$34))</f>
        <v/>
      </c>
      <c r="H16" s="27"/>
      <c r="I16" s="28" t="str">
        <f aca="false">IF(G16="","",IF($B$5&lt;E16,0,IF($B$5&gt;=G16,1,NETWORKDAYS(E16,$B$5,'Jours non travaillés'!$A$5:$A$34)/F16)))</f>
        <v/>
      </c>
      <c r="J16" s="5" t="str">
        <f aca="false">IF(G16="","",IF(N(H16)&gt;=1,"Terminé",IF($B$5&lt;E16,"À venir",IF(N(H16)&lt;I16-$B$6,"En retard","En cours"))))</f>
        <v/>
      </c>
      <c r="K16" s="29" t="str">
        <f aca="false">IF($G16="","",IF(AND($E16&lt;=K$10+6,$G16&gt;=K$10),IF(AND(N($H16)&gt;0,MIN(K$10+4,$G16)&lt;=$E16+ROUND(($G16-$E16+1)*N($H16),0)-1),2,1),""))</f>
        <v/>
      </c>
      <c r="L16" s="29" t="str">
        <f aca="false">IF($G16="","",IF(AND($E16&lt;=L$10+6,$G16&gt;=L$10),IF(AND(N($H16)&gt;0,MIN(L$10+4,$G16)&lt;=$E16+ROUND(($G16-$E16+1)*N($H16),0)-1),2,1),""))</f>
        <v/>
      </c>
      <c r="M16" s="29" t="str">
        <f aca="false">IF($G16="","",IF(AND($E16&lt;=M$10+6,$G16&gt;=M$10),IF(AND(N($H16)&gt;0,MIN(M$10+4,$G16)&lt;=$E16+ROUND(($G16-$E16+1)*N($H16),0)-1),2,1),""))</f>
        <v/>
      </c>
      <c r="N16" s="29" t="str">
        <f aca="false">IF($G16="","",IF(AND($E16&lt;=N$10+6,$G16&gt;=N$10),IF(AND(N($H16)&gt;0,MIN(N$10+4,$G16)&lt;=$E16+ROUND(($G16-$E16+1)*N($H16),0)-1),2,1),""))</f>
        <v/>
      </c>
      <c r="O16" s="29" t="str">
        <f aca="false">IF($G16="","",IF(AND($E16&lt;=O$10+6,$G16&gt;=O$10),IF(AND(N($H16)&gt;0,MIN(O$10+4,$G16)&lt;=$E16+ROUND(($G16-$E16+1)*N($H16),0)-1),2,1),""))</f>
        <v/>
      </c>
      <c r="P16" s="29" t="str">
        <f aca="false">IF($G16="","",IF(AND($E16&lt;=P$10+6,$G16&gt;=P$10),IF(AND(N($H16)&gt;0,MIN(P$10+4,$G16)&lt;=$E16+ROUND(($G16-$E16+1)*N($H16),0)-1),2,1),""))</f>
        <v/>
      </c>
      <c r="Q16" s="29" t="str">
        <f aca="false">IF($G16="","",IF(AND($E16&lt;=Q$10+6,$G16&gt;=Q$10),IF(AND(N($H16)&gt;0,MIN(Q$10+4,$G16)&lt;=$E16+ROUND(($G16-$E16+1)*N($H16),0)-1),2,1),""))</f>
        <v/>
      </c>
      <c r="R16" s="29" t="str">
        <f aca="false">IF($G16="","",IF(AND($E16&lt;=R$10+6,$G16&gt;=R$10),IF(AND(N($H16)&gt;0,MIN(R$10+4,$G16)&lt;=$E16+ROUND(($G16-$E16+1)*N($H16),0)-1),2,1),""))</f>
        <v/>
      </c>
      <c r="S16" s="29" t="str">
        <f aca="false">IF($G16="","",IF(AND($E16&lt;=S$10+6,$G16&gt;=S$10),IF(AND(N($H16)&gt;0,MIN(S$10+4,$G16)&lt;=$E16+ROUND(($G16-$E16+1)*N($H16),0)-1),2,1),""))</f>
        <v/>
      </c>
      <c r="T16" s="29" t="str">
        <f aca="false">IF($G16="","",IF(AND($E16&lt;=T$10+6,$G16&gt;=T$10),IF(AND(N($H16)&gt;0,MIN(T$10+4,$G16)&lt;=$E16+ROUND(($G16-$E16+1)*N($H16),0)-1),2,1),""))</f>
        <v/>
      </c>
      <c r="U16" s="29" t="str">
        <f aca="false">IF($G16="","",IF(AND($E16&lt;=U$10+6,$G16&gt;=U$10),IF(AND(N($H16)&gt;0,MIN(U$10+4,$G16)&lt;=$E16+ROUND(($G16-$E16+1)*N($H16),0)-1),2,1),""))</f>
        <v/>
      </c>
      <c r="V16" s="29" t="str">
        <f aca="false">IF($G16="","",IF(AND($E16&lt;=V$10+6,$G16&gt;=V$10),IF(AND(N($H16)&gt;0,MIN(V$10+4,$G16)&lt;=$E16+ROUND(($G16-$E16+1)*N($H16),0)-1),2,1),""))</f>
        <v/>
      </c>
      <c r="W16" s="29" t="str">
        <f aca="false">IF($G16="","",IF(AND($E16&lt;=W$10+6,$G16&gt;=W$10),IF(AND(N($H16)&gt;0,MIN(W$10+4,$G16)&lt;=$E16+ROUND(($G16-$E16+1)*N($H16),0)-1),2,1),""))</f>
        <v/>
      </c>
      <c r="X16" s="29" t="str">
        <f aca="false">IF($G16="","",IF(AND($E16&lt;=X$10+6,$G16&gt;=X$10),IF(AND(N($H16)&gt;0,MIN(X$10+4,$G16)&lt;=$E16+ROUND(($G16-$E16+1)*N($H16),0)-1),2,1),""))</f>
        <v/>
      </c>
      <c r="Y16" s="29" t="str">
        <f aca="false">IF($G16="","",IF(AND($E16&lt;=Y$10+6,$G16&gt;=Y$10),IF(AND(N($H16)&gt;0,MIN(Y$10+4,$G16)&lt;=$E16+ROUND(($G16-$E16+1)*N($H16),0)-1),2,1),""))</f>
        <v/>
      </c>
      <c r="Z16" s="29" t="str">
        <f aca="false">IF($G16="","",IF(AND($E16&lt;=Z$10+6,$G16&gt;=Z$10),IF(AND(N($H16)&gt;0,MIN(Z$10+4,$G16)&lt;=$E16+ROUND(($G16-$E16+1)*N($H16),0)-1),2,1),""))</f>
        <v/>
      </c>
      <c r="AA16" s="29" t="str">
        <f aca="false">IF($G16="","",IF(AND($E16&lt;=AA$10+6,$G16&gt;=AA$10),IF(AND(N($H16)&gt;0,MIN(AA$10+4,$G16)&lt;=$E16+ROUND(($G16-$E16+1)*N($H16),0)-1),2,1),""))</f>
        <v/>
      </c>
      <c r="AB16" s="29" t="str">
        <f aca="false">IF($G16="","",IF(AND($E16&lt;=AB$10+6,$G16&gt;=AB$10),IF(AND(N($H16)&gt;0,MIN(AB$10+4,$G16)&lt;=$E16+ROUND(($G16-$E16+1)*N($H16),0)-1),2,1),""))</f>
        <v/>
      </c>
      <c r="AC16" s="29" t="str">
        <f aca="false">IF($G16="","",IF(AND($E16&lt;=AC$10+6,$G16&gt;=AC$10),IF(AND(N($H16)&gt;0,MIN(AC$10+4,$G16)&lt;=$E16+ROUND(($G16-$E16+1)*N($H16),0)-1),2,1),""))</f>
        <v/>
      </c>
      <c r="AD16" s="29" t="str">
        <f aca="false">IF($G16="","",IF(AND($E16&lt;=AD$10+6,$G16&gt;=AD$10),IF(AND(N($H16)&gt;0,MIN(AD$10+4,$G16)&lt;=$E16+ROUND(($G16-$E16+1)*N($H16),0)-1),2,1),""))</f>
        <v/>
      </c>
      <c r="AE16" s="29" t="str">
        <f aca="false">IF($G16="","",IF(AND($E16&lt;=AE$10+6,$G16&gt;=AE$10),IF(AND(N($H16)&gt;0,MIN(AE$10+4,$G16)&lt;=$E16+ROUND(($G16-$E16+1)*N($H16),0)-1),2,1),""))</f>
        <v/>
      </c>
      <c r="AF16" s="29" t="str">
        <f aca="false">IF($G16="","",IF(AND($E16&lt;=AF$10+6,$G16&gt;=AF$10),IF(AND(N($H16)&gt;0,MIN(AF$10+4,$G16)&lt;=$E16+ROUND(($G16-$E16+1)*N($H16),0)-1),2,1),""))</f>
        <v/>
      </c>
      <c r="AG16" s="29" t="str">
        <f aca="false">IF($G16="","",IF(AND($E16&lt;=AG$10+6,$G16&gt;=AG$10),IF(AND(N($H16)&gt;0,MIN(AG$10+4,$G16)&lt;=$E16+ROUND(($G16-$E16+1)*N($H16),0)-1),2,1),""))</f>
        <v/>
      </c>
      <c r="AH16" s="29" t="str">
        <f aca="false">IF($G16="","",IF(AND($E16&lt;=AH$10+6,$G16&gt;=AH$10),IF(AND(N($H16)&gt;0,MIN(AH$10+4,$G16)&lt;=$E16+ROUND(($G16-$E16+1)*N($H16),0)-1),2,1),""))</f>
        <v/>
      </c>
      <c r="AI16" s="29" t="str">
        <f aca="false">IF($G16="","",IF(AND($E16&lt;=AI$10+6,$G16&gt;=AI$10),IF(AND(N($H16)&gt;0,MIN(AI$10+4,$G16)&lt;=$E16+ROUND(($G16-$E16+1)*N($H16),0)-1),2,1),""))</f>
        <v/>
      </c>
      <c r="AJ16" s="29" t="str">
        <f aca="false">IF($G16="","",IF(AND($E16&lt;=AJ$10+6,$G16&gt;=AJ$10),IF(AND(N($H16)&gt;0,MIN(AJ$10+4,$G16)&lt;=$E16+ROUND(($G16-$E16+1)*N($H16),0)-1),2,1),""))</f>
        <v/>
      </c>
      <c r="AK16" s="29" t="str">
        <f aca="false">IF($G16="","",IF(AND($E16&lt;=AK$10+6,$G16&gt;=AK$10),IF(AND(N($H16)&gt;0,MIN(AK$10+4,$G16)&lt;=$E16+ROUND(($G16-$E16+1)*N($H16),0)-1),2,1),""))</f>
        <v/>
      </c>
      <c r="AL16" s="29" t="str">
        <f aca="false">IF($G16="","",IF(AND($E16&lt;=AL$10+6,$G16&gt;=AL$10),IF(AND(N($H16)&gt;0,MIN(AL$10+4,$G16)&lt;=$E16+ROUND(($G16-$E16+1)*N($H16),0)-1),2,1),""))</f>
        <v/>
      </c>
      <c r="AM16" s="29" t="str">
        <f aca="false">IF($G16="","",IF(AND($E16&lt;=AM$10+6,$G16&gt;=AM$10),IF(AND(N($H16)&gt;0,MIN(AM$10+4,$G16)&lt;=$E16+ROUND(($G16-$E16+1)*N($H16),0)-1),2,1),""))</f>
        <v/>
      </c>
      <c r="AN16" s="29" t="str">
        <f aca="false">IF($G16="","",IF(AND($E16&lt;=AN$10+6,$G16&gt;=AN$10),IF(AND(N($H16)&gt;0,MIN(AN$10+4,$G16)&lt;=$E16+ROUND(($G16-$E16+1)*N($H16),0)-1),2,1),""))</f>
        <v/>
      </c>
      <c r="AO16" s="29" t="str">
        <f aca="false">IF($G16="","",IF(AND($E16&lt;=AO$10+6,$G16&gt;=AO$10),IF(AND(N($H16)&gt;0,MIN(AO$10+4,$G16)&lt;=$E16+ROUND(($G16-$E16+1)*N($H16),0)-1),2,1),""))</f>
        <v/>
      </c>
      <c r="AP16" s="29" t="str">
        <f aca="false">IF($G16="","",IF(AND($E16&lt;=AP$10+6,$G16&gt;=AP$10),IF(AND(N($H16)&gt;0,MIN(AP$10+4,$G16)&lt;=$E16+ROUND(($G16-$E16+1)*N($H16),0)-1),2,1),""))</f>
        <v/>
      </c>
      <c r="AQ16" s="29" t="str">
        <f aca="false">IF($G16="","",IF(AND($E16&lt;=AQ$10+6,$G16&gt;=AQ$10),IF(AND(N($H16)&gt;0,MIN(AQ$10+4,$G16)&lt;=$E16+ROUND(($G16-$E16+1)*N($H16),0)-1),2,1),""))</f>
        <v/>
      </c>
      <c r="AR16" s="29" t="str">
        <f aca="false">IF($G16="","",IF(AND($E16&lt;=AR$10+6,$G16&gt;=AR$10),IF(AND(N($H16)&gt;0,MIN(AR$10+4,$G16)&lt;=$E16+ROUND(($G16-$E16+1)*N($H16),0)-1),2,1),""))</f>
        <v/>
      </c>
      <c r="AS16" s="29" t="str">
        <f aca="false">IF($G16="","",IF(AND($E16&lt;=AS$10+6,$G16&gt;=AS$10),IF(AND(N($H16)&gt;0,MIN(AS$10+4,$G16)&lt;=$E16+ROUND(($G16-$E16+1)*N($H16),0)-1),2,1),""))</f>
        <v/>
      </c>
      <c r="AT16" s="29" t="str">
        <f aca="false">IF($G16="","",IF(AND($E16&lt;=AT$10+6,$G16&gt;=AT$10),IF(AND(N($H16)&gt;0,MIN(AT$10+4,$G16)&lt;=$E16+ROUND(($G16-$E16+1)*N($H16),0)-1),2,1),""))</f>
        <v/>
      </c>
      <c r="AU16" s="29" t="str">
        <f aca="false">IF($G16="","",IF(AND($E16&lt;=AU$10+6,$G16&gt;=AU$10),IF(AND(N($H16)&gt;0,MIN(AU$10+4,$G16)&lt;=$E16+ROUND(($G16-$E16+1)*N($H16),0)-1),2,1),""))</f>
        <v/>
      </c>
      <c r="AV16" s="29" t="str">
        <f aca="false">IF($G16="","",IF(AND($E16&lt;=AV$10+6,$G16&gt;=AV$10),IF(AND(N($H16)&gt;0,MIN(AV$10+4,$G16)&lt;=$E16+ROUND(($G16-$E16+1)*N($H16),0)-1),2,1),""))</f>
        <v/>
      </c>
      <c r="AW16" s="29" t="str">
        <f aca="false">IF($G16="","",IF(AND($E16&lt;=AW$10+6,$G16&gt;=AW$10),IF(AND(N($H16)&gt;0,MIN(AW$10+4,$G16)&lt;=$E16+ROUND(($G16-$E16+1)*N($H16),0)-1),2,1),""))</f>
        <v/>
      </c>
      <c r="AX16" s="29" t="str">
        <f aca="false">IF($G16="","",IF(AND($E16&lt;=AX$10+6,$G16&gt;=AX$10),IF(AND(N($H16)&gt;0,MIN(AX$10+4,$G16)&lt;=$E16+ROUND(($G16-$E16+1)*N($H16),0)-1),2,1),""))</f>
        <v/>
      </c>
    </row>
    <row r="17" customFormat="false" ht="15" hidden="false" customHeight="false" outlineLevel="0" collapsed="false">
      <c r="A17" s="3"/>
      <c r="B17" s="3"/>
      <c r="C17" s="3"/>
      <c r="D17" s="24"/>
      <c r="E17" s="25"/>
      <c r="F17" s="24"/>
      <c r="G17" s="26" t="str">
        <f aca="false">IF(OR(E17="",F17=""),"",WORKDAY(E17-1,F17,'Jours non travaillés'!$A$5:$A$34))</f>
        <v/>
      </c>
      <c r="H17" s="27"/>
      <c r="I17" s="28" t="str">
        <f aca="false">IF(G17="","",IF($B$5&lt;E17,0,IF($B$5&gt;=G17,1,NETWORKDAYS(E17,$B$5,'Jours non travaillés'!$A$5:$A$34)/F17)))</f>
        <v/>
      </c>
      <c r="J17" s="5" t="str">
        <f aca="false">IF(G17="","",IF(N(H17)&gt;=1,"Terminé",IF($B$5&lt;E17,"À venir",IF(N(H17)&lt;I17-$B$6,"En retard","En cours"))))</f>
        <v/>
      </c>
      <c r="K17" s="29" t="str">
        <f aca="false">IF($G17="","",IF(AND($E17&lt;=K$10+6,$G17&gt;=K$10),IF(AND(N($H17)&gt;0,MIN(K$10+4,$G17)&lt;=$E17+ROUND(($G17-$E17+1)*N($H17),0)-1),2,1),""))</f>
        <v/>
      </c>
      <c r="L17" s="29" t="str">
        <f aca="false">IF($G17="","",IF(AND($E17&lt;=L$10+6,$G17&gt;=L$10),IF(AND(N($H17)&gt;0,MIN(L$10+4,$G17)&lt;=$E17+ROUND(($G17-$E17+1)*N($H17),0)-1),2,1),""))</f>
        <v/>
      </c>
      <c r="M17" s="29" t="str">
        <f aca="false">IF($G17="","",IF(AND($E17&lt;=M$10+6,$G17&gt;=M$10),IF(AND(N($H17)&gt;0,MIN(M$10+4,$G17)&lt;=$E17+ROUND(($G17-$E17+1)*N($H17),0)-1),2,1),""))</f>
        <v/>
      </c>
      <c r="N17" s="29" t="str">
        <f aca="false">IF($G17="","",IF(AND($E17&lt;=N$10+6,$G17&gt;=N$10),IF(AND(N($H17)&gt;0,MIN(N$10+4,$G17)&lt;=$E17+ROUND(($G17-$E17+1)*N($H17),0)-1),2,1),""))</f>
        <v/>
      </c>
      <c r="O17" s="29" t="str">
        <f aca="false">IF($G17="","",IF(AND($E17&lt;=O$10+6,$G17&gt;=O$10),IF(AND(N($H17)&gt;0,MIN(O$10+4,$G17)&lt;=$E17+ROUND(($G17-$E17+1)*N($H17),0)-1),2,1),""))</f>
        <v/>
      </c>
      <c r="P17" s="29" t="str">
        <f aca="false">IF($G17="","",IF(AND($E17&lt;=P$10+6,$G17&gt;=P$10),IF(AND(N($H17)&gt;0,MIN(P$10+4,$G17)&lt;=$E17+ROUND(($G17-$E17+1)*N($H17),0)-1),2,1),""))</f>
        <v/>
      </c>
      <c r="Q17" s="29" t="str">
        <f aca="false">IF($G17="","",IF(AND($E17&lt;=Q$10+6,$G17&gt;=Q$10),IF(AND(N($H17)&gt;0,MIN(Q$10+4,$G17)&lt;=$E17+ROUND(($G17-$E17+1)*N($H17),0)-1),2,1),""))</f>
        <v/>
      </c>
      <c r="R17" s="29" t="str">
        <f aca="false">IF($G17="","",IF(AND($E17&lt;=R$10+6,$G17&gt;=R$10),IF(AND(N($H17)&gt;0,MIN(R$10+4,$G17)&lt;=$E17+ROUND(($G17-$E17+1)*N($H17),0)-1),2,1),""))</f>
        <v/>
      </c>
      <c r="S17" s="29" t="str">
        <f aca="false">IF($G17="","",IF(AND($E17&lt;=S$10+6,$G17&gt;=S$10),IF(AND(N($H17)&gt;0,MIN(S$10+4,$G17)&lt;=$E17+ROUND(($G17-$E17+1)*N($H17),0)-1),2,1),""))</f>
        <v/>
      </c>
      <c r="T17" s="29" t="str">
        <f aca="false">IF($G17="","",IF(AND($E17&lt;=T$10+6,$G17&gt;=T$10),IF(AND(N($H17)&gt;0,MIN(T$10+4,$G17)&lt;=$E17+ROUND(($G17-$E17+1)*N($H17),0)-1),2,1),""))</f>
        <v/>
      </c>
      <c r="U17" s="29" t="str">
        <f aca="false">IF($G17="","",IF(AND($E17&lt;=U$10+6,$G17&gt;=U$10),IF(AND(N($H17)&gt;0,MIN(U$10+4,$G17)&lt;=$E17+ROUND(($G17-$E17+1)*N($H17),0)-1),2,1),""))</f>
        <v/>
      </c>
      <c r="V17" s="29" t="str">
        <f aca="false">IF($G17="","",IF(AND($E17&lt;=V$10+6,$G17&gt;=V$10),IF(AND(N($H17)&gt;0,MIN(V$10+4,$G17)&lt;=$E17+ROUND(($G17-$E17+1)*N($H17),0)-1),2,1),""))</f>
        <v/>
      </c>
      <c r="W17" s="29" t="str">
        <f aca="false">IF($G17="","",IF(AND($E17&lt;=W$10+6,$G17&gt;=W$10),IF(AND(N($H17)&gt;0,MIN(W$10+4,$G17)&lt;=$E17+ROUND(($G17-$E17+1)*N($H17),0)-1),2,1),""))</f>
        <v/>
      </c>
      <c r="X17" s="29" t="str">
        <f aca="false">IF($G17="","",IF(AND($E17&lt;=X$10+6,$G17&gt;=X$10),IF(AND(N($H17)&gt;0,MIN(X$10+4,$G17)&lt;=$E17+ROUND(($G17-$E17+1)*N($H17),0)-1),2,1),""))</f>
        <v/>
      </c>
      <c r="Y17" s="29" t="str">
        <f aca="false">IF($G17="","",IF(AND($E17&lt;=Y$10+6,$G17&gt;=Y$10),IF(AND(N($H17)&gt;0,MIN(Y$10+4,$G17)&lt;=$E17+ROUND(($G17-$E17+1)*N($H17),0)-1),2,1),""))</f>
        <v/>
      </c>
      <c r="Z17" s="29" t="str">
        <f aca="false">IF($G17="","",IF(AND($E17&lt;=Z$10+6,$G17&gt;=Z$10),IF(AND(N($H17)&gt;0,MIN(Z$10+4,$G17)&lt;=$E17+ROUND(($G17-$E17+1)*N($H17),0)-1),2,1),""))</f>
        <v/>
      </c>
      <c r="AA17" s="29" t="str">
        <f aca="false">IF($G17="","",IF(AND($E17&lt;=AA$10+6,$G17&gt;=AA$10),IF(AND(N($H17)&gt;0,MIN(AA$10+4,$G17)&lt;=$E17+ROUND(($G17-$E17+1)*N($H17),0)-1),2,1),""))</f>
        <v/>
      </c>
      <c r="AB17" s="29" t="str">
        <f aca="false">IF($G17="","",IF(AND($E17&lt;=AB$10+6,$G17&gt;=AB$10),IF(AND(N($H17)&gt;0,MIN(AB$10+4,$G17)&lt;=$E17+ROUND(($G17-$E17+1)*N($H17),0)-1),2,1),""))</f>
        <v/>
      </c>
      <c r="AC17" s="29" t="str">
        <f aca="false">IF($G17="","",IF(AND($E17&lt;=AC$10+6,$G17&gt;=AC$10),IF(AND(N($H17)&gt;0,MIN(AC$10+4,$G17)&lt;=$E17+ROUND(($G17-$E17+1)*N($H17),0)-1),2,1),""))</f>
        <v/>
      </c>
      <c r="AD17" s="29" t="str">
        <f aca="false">IF($G17="","",IF(AND($E17&lt;=AD$10+6,$G17&gt;=AD$10),IF(AND(N($H17)&gt;0,MIN(AD$10+4,$G17)&lt;=$E17+ROUND(($G17-$E17+1)*N($H17),0)-1),2,1),""))</f>
        <v/>
      </c>
      <c r="AE17" s="29" t="str">
        <f aca="false">IF($G17="","",IF(AND($E17&lt;=AE$10+6,$G17&gt;=AE$10),IF(AND(N($H17)&gt;0,MIN(AE$10+4,$G17)&lt;=$E17+ROUND(($G17-$E17+1)*N($H17),0)-1),2,1),""))</f>
        <v/>
      </c>
      <c r="AF17" s="29" t="str">
        <f aca="false">IF($G17="","",IF(AND($E17&lt;=AF$10+6,$G17&gt;=AF$10),IF(AND(N($H17)&gt;0,MIN(AF$10+4,$G17)&lt;=$E17+ROUND(($G17-$E17+1)*N($H17),0)-1),2,1),""))</f>
        <v/>
      </c>
      <c r="AG17" s="29" t="str">
        <f aca="false">IF($G17="","",IF(AND($E17&lt;=AG$10+6,$G17&gt;=AG$10),IF(AND(N($H17)&gt;0,MIN(AG$10+4,$G17)&lt;=$E17+ROUND(($G17-$E17+1)*N($H17),0)-1),2,1),""))</f>
        <v/>
      </c>
      <c r="AH17" s="29" t="str">
        <f aca="false">IF($G17="","",IF(AND($E17&lt;=AH$10+6,$G17&gt;=AH$10),IF(AND(N($H17)&gt;0,MIN(AH$10+4,$G17)&lt;=$E17+ROUND(($G17-$E17+1)*N($H17),0)-1),2,1),""))</f>
        <v/>
      </c>
      <c r="AI17" s="29" t="str">
        <f aca="false">IF($G17="","",IF(AND($E17&lt;=AI$10+6,$G17&gt;=AI$10),IF(AND(N($H17)&gt;0,MIN(AI$10+4,$G17)&lt;=$E17+ROUND(($G17-$E17+1)*N($H17),0)-1),2,1),""))</f>
        <v/>
      </c>
      <c r="AJ17" s="29" t="str">
        <f aca="false">IF($G17="","",IF(AND($E17&lt;=AJ$10+6,$G17&gt;=AJ$10),IF(AND(N($H17)&gt;0,MIN(AJ$10+4,$G17)&lt;=$E17+ROUND(($G17-$E17+1)*N($H17),0)-1),2,1),""))</f>
        <v/>
      </c>
      <c r="AK17" s="29" t="str">
        <f aca="false">IF($G17="","",IF(AND($E17&lt;=AK$10+6,$G17&gt;=AK$10),IF(AND(N($H17)&gt;0,MIN(AK$10+4,$G17)&lt;=$E17+ROUND(($G17-$E17+1)*N($H17),0)-1),2,1),""))</f>
        <v/>
      </c>
      <c r="AL17" s="29" t="str">
        <f aca="false">IF($G17="","",IF(AND($E17&lt;=AL$10+6,$G17&gt;=AL$10),IF(AND(N($H17)&gt;0,MIN(AL$10+4,$G17)&lt;=$E17+ROUND(($G17-$E17+1)*N($H17),0)-1),2,1),""))</f>
        <v/>
      </c>
      <c r="AM17" s="29" t="str">
        <f aca="false">IF($G17="","",IF(AND($E17&lt;=AM$10+6,$G17&gt;=AM$10),IF(AND(N($H17)&gt;0,MIN(AM$10+4,$G17)&lt;=$E17+ROUND(($G17-$E17+1)*N($H17),0)-1),2,1),""))</f>
        <v/>
      </c>
      <c r="AN17" s="29" t="str">
        <f aca="false">IF($G17="","",IF(AND($E17&lt;=AN$10+6,$G17&gt;=AN$10),IF(AND(N($H17)&gt;0,MIN(AN$10+4,$G17)&lt;=$E17+ROUND(($G17-$E17+1)*N($H17),0)-1),2,1),""))</f>
        <v/>
      </c>
      <c r="AO17" s="29" t="str">
        <f aca="false">IF($G17="","",IF(AND($E17&lt;=AO$10+6,$G17&gt;=AO$10),IF(AND(N($H17)&gt;0,MIN(AO$10+4,$G17)&lt;=$E17+ROUND(($G17-$E17+1)*N($H17),0)-1),2,1),""))</f>
        <v/>
      </c>
      <c r="AP17" s="29" t="str">
        <f aca="false">IF($G17="","",IF(AND($E17&lt;=AP$10+6,$G17&gt;=AP$10),IF(AND(N($H17)&gt;0,MIN(AP$10+4,$G17)&lt;=$E17+ROUND(($G17-$E17+1)*N($H17),0)-1),2,1),""))</f>
        <v/>
      </c>
      <c r="AQ17" s="29" t="str">
        <f aca="false">IF($G17="","",IF(AND($E17&lt;=AQ$10+6,$G17&gt;=AQ$10),IF(AND(N($H17)&gt;0,MIN(AQ$10+4,$G17)&lt;=$E17+ROUND(($G17-$E17+1)*N($H17),0)-1),2,1),""))</f>
        <v/>
      </c>
      <c r="AR17" s="29" t="str">
        <f aca="false">IF($G17="","",IF(AND($E17&lt;=AR$10+6,$G17&gt;=AR$10),IF(AND(N($H17)&gt;0,MIN(AR$10+4,$G17)&lt;=$E17+ROUND(($G17-$E17+1)*N($H17),0)-1),2,1),""))</f>
        <v/>
      </c>
      <c r="AS17" s="29" t="str">
        <f aca="false">IF($G17="","",IF(AND($E17&lt;=AS$10+6,$G17&gt;=AS$10),IF(AND(N($H17)&gt;0,MIN(AS$10+4,$G17)&lt;=$E17+ROUND(($G17-$E17+1)*N($H17),0)-1),2,1),""))</f>
        <v/>
      </c>
      <c r="AT17" s="29" t="str">
        <f aca="false">IF($G17="","",IF(AND($E17&lt;=AT$10+6,$G17&gt;=AT$10),IF(AND(N($H17)&gt;0,MIN(AT$10+4,$G17)&lt;=$E17+ROUND(($G17-$E17+1)*N($H17),0)-1),2,1),""))</f>
        <v/>
      </c>
      <c r="AU17" s="29" t="str">
        <f aca="false">IF($G17="","",IF(AND($E17&lt;=AU$10+6,$G17&gt;=AU$10),IF(AND(N($H17)&gt;0,MIN(AU$10+4,$G17)&lt;=$E17+ROUND(($G17-$E17+1)*N($H17),0)-1),2,1),""))</f>
        <v/>
      </c>
      <c r="AV17" s="29" t="str">
        <f aca="false">IF($G17="","",IF(AND($E17&lt;=AV$10+6,$G17&gt;=AV$10),IF(AND(N($H17)&gt;0,MIN(AV$10+4,$G17)&lt;=$E17+ROUND(($G17-$E17+1)*N($H17),0)-1),2,1),""))</f>
        <v/>
      </c>
      <c r="AW17" s="29" t="str">
        <f aca="false">IF($G17="","",IF(AND($E17&lt;=AW$10+6,$G17&gt;=AW$10),IF(AND(N($H17)&gt;0,MIN(AW$10+4,$G17)&lt;=$E17+ROUND(($G17-$E17+1)*N($H17),0)-1),2,1),""))</f>
        <v/>
      </c>
      <c r="AX17" s="29" t="str">
        <f aca="false">IF($G17="","",IF(AND($E17&lt;=AX$10+6,$G17&gt;=AX$10),IF(AND(N($H17)&gt;0,MIN(AX$10+4,$G17)&lt;=$E17+ROUND(($G17-$E17+1)*N($H17),0)-1),2,1),""))</f>
        <v/>
      </c>
    </row>
    <row r="18" customFormat="false" ht="15" hidden="false" customHeight="false" outlineLevel="0" collapsed="false">
      <c r="A18" s="3"/>
      <c r="B18" s="3"/>
      <c r="C18" s="3"/>
      <c r="D18" s="24"/>
      <c r="E18" s="25"/>
      <c r="F18" s="24"/>
      <c r="G18" s="26" t="str">
        <f aca="false">IF(OR(E18="",F18=""),"",WORKDAY(E18-1,F18,'Jours non travaillés'!$A$5:$A$34))</f>
        <v/>
      </c>
      <c r="H18" s="27"/>
      <c r="I18" s="28" t="str">
        <f aca="false">IF(G18="","",IF($B$5&lt;E18,0,IF($B$5&gt;=G18,1,NETWORKDAYS(E18,$B$5,'Jours non travaillés'!$A$5:$A$34)/F18)))</f>
        <v/>
      </c>
      <c r="J18" s="5" t="str">
        <f aca="false">IF(G18="","",IF(N(H18)&gt;=1,"Terminé",IF($B$5&lt;E18,"À venir",IF(N(H18)&lt;I18-$B$6,"En retard","En cours"))))</f>
        <v/>
      </c>
      <c r="K18" s="29" t="str">
        <f aca="false">IF($G18="","",IF(AND($E18&lt;=K$10+6,$G18&gt;=K$10),IF(AND(N($H18)&gt;0,MIN(K$10+4,$G18)&lt;=$E18+ROUND(($G18-$E18+1)*N($H18),0)-1),2,1),""))</f>
        <v/>
      </c>
      <c r="L18" s="29" t="str">
        <f aca="false">IF($G18="","",IF(AND($E18&lt;=L$10+6,$G18&gt;=L$10),IF(AND(N($H18)&gt;0,MIN(L$10+4,$G18)&lt;=$E18+ROUND(($G18-$E18+1)*N($H18),0)-1),2,1),""))</f>
        <v/>
      </c>
      <c r="M18" s="29" t="str">
        <f aca="false">IF($G18="","",IF(AND($E18&lt;=M$10+6,$G18&gt;=M$10),IF(AND(N($H18)&gt;0,MIN(M$10+4,$G18)&lt;=$E18+ROUND(($G18-$E18+1)*N($H18),0)-1),2,1),""))</f>
        <v/>
      </c>
      <c r="N18" s="29" t="str">
        <f aca="false">IF($G18="","",IF(AND($E18&lt;=N$10+6,$G18&gt;=N$10),IF(AND(N($H18)&gt;0,MIN(N$10+4,$G18)&lt;=$E18+ROUND(($G18-$E18+1)*N($H18),0)-1),2,1),""))</f>
        <v/>
      </c>
      <c r="O18" s="29" t="str">
        <f aca="false">IF($G18="","",IF(AND($E18&lt;=O$10+6,$G18&gt;=O$10),IF(AND(N($H18)&gt;0,MIN(O$10+4,$G18)&lt;=$E18+ROUND(($G18-$E18+1)*N($H18),0)-1),2,1),""))</f>
        <v/>
      </c>
      <c r="P18" s="29" t="str">
        <f aca="false">IF($G18="","",IF(AND($E18&lt;=P$10+6,$G18&gt;=P$10),IF(AND(N($H18)&gt;0,MIN(P$10+4,$G18)&lt;=$E18+ROUND(($G18-$E18+1)*N($H18),0)-1),2,1),""))</f>
        <v/>
      </c>
      <c r="Q18" s="29" t="str">
        <f aca="false">IF($G18="","",IF(AND($E18&lt;=Q$10+6,$G18&gt;=Q$10),IF(AND(N($H18)&gt;0,MIN(Q$10+4,$G18)&lt;=$E18+ROUND(($G18-$E18+1)*N($H18),0)-1),2,1),""))</f>
        <v/>
      </c>
      <c r="R18" s="29" t="str">
        <f aca="false">IF($G18="","",IF(AND($E18&lt;=R$10+6,$G18&gt;=R$10),IF(AND(N($H18)&gt;0,MIN(R$10+4,$G18)&lt;=$E18+ROUND(($G18-$E18+1)*N($H18),0)-1),2,1),""))</f>
        <v/>
      </c>
      <c r="S18" s="29" t="str">
        <f aca="false">IF($G18="","",IF(AND($E18&lt;=S$10+6,$G18&gt;=S$10),IF(AND(N($H18)&gt;0,MIN(S$10+4,$G18)&lt;=$E18+ROUND(($G18-$E18+1)*N($H18),0)-1),2,1),""))</f>
        <v/>
      </c>
      <c r="T18" s="29" t="str">
        <f aca="false">IF($G18="","",IF(AND($E18&lt;=T$10+6,$G18&gt;=T$10),IF(AND(N($H18)&gt;0,MIN(T$10+4,$G18)&lt;=$E18+ROUND(($G18-$E18+1)*N($H18),0)-1),2,1),""))</f>
        <v/>
      </c>
      <c r="U18" s="29" t="str">
        <f aca="false">IF($G18="","",IF(AND($E18&lt;=U$10+6,$G18&gt;=U$10),IF(AND(N($H18)&gt;0,MIN(U$10+4,$G18)&lt;=$E18+ROUND(($G18-$E18+1)*N($H18),0)-1),2,1),""))</f>
        <v/>
      </c>
      <c r="V18" s="29" t="str">
        <f aca="false">IF($G18="","",IF(AND($E18&lt;=V$10+6,$G18&gt;=V$10),IF(AND(N($H18)&gt;0,MIN(V$10+4,$G18)&lt;=$E18+ROUND(($G18-$E18+1)*N($H18),0)-1),2,1),""))</f>
        <v/>
      </c>
      <c r="W18" s="29" t="str">
        <f aca="false">IF($G18="","",IF(AND($E18&lt;=W$10+6,$G18&gt;=W$10),IF(AND(N($H18)&gt;0,MIN(W$10+4,$G18)&lt;=$E18+ROUND(($G18-$E18+1)*N($H18),0)-1),2,1),""))</f>
        <v/>
      </c>
      <c r="X18" s="29" t="str">
        <f aca="false">IF($G18="","",IF(AND($E18&lt;=X$10+6,$G18&gt;=X$10),IF(AND(N($H18)&gt;0,MIN(X$10+4,$G18)&lt;=$E18+ROUND(($G18-$E18+1)*N($H18),0)-1),2,1),""))</f>
        <v/>
      </c>
      <c r="Y18" s="29" t="str">
        <f aca="false">IF($G18="","",IF(AND($E18&lt;=Y$10+6,$G18&gt;=Y$10),IF(AND(N($H18)&gt;0,MIN(Y$10+4,$G18)&lt;=$E18+ROUND(($G18-$E18+1)*N($H18),0)-1),2,1),""))</f>
        <v/>
      </c>
      <c r="Z18" s="29" t="str">
        <f aca="false">IF($G18="","",IF(AND($E18&lt;=Z$10+6,$G18&gt;=Z$10),IF(AND(N($H18)&gt;0,MIN(Z$10+4,$G18)&lt;=$E18+ROUND(($G18-$E18+1)*N($H18),0)-1),2,1),""))</f>
        <v/>
      </c>
      <c r="AA18" s="29" t="str">
        <f aca="false">IF($G18="","",IF(AND($E18&lt;=AA$10+6,$G18&gt;=AA$10),IF(AND(N($H18)&gt;0,MIN(AA$10+4,$G18)&lt;=$E18+ROUND(($G18-$E18+1)*N($H18),0)-1),2,1),""))</f>
        <v/>
      </c>
      <c r="AB18" s="29" t="str">
        <f aca="false">IF($G18="","",IF(AND($E18&lt;=AB$10+6,$G18&gt;=AB$10),IF(AND(N($H18)&gt;0,MIN(AB$10+4,$G18)&lt;=$E18+ROUND(($G18-$E18+1)*N($H18),0)-1),2,1),""))</f>
        <v/>
      </c>
      <c r="AC18" s="29" t="str">
        <f aca="false">IF($G18="","",IF(AND($E18&lt;=AC$10+6,$G18&gt;=AC$10),IF(AND(N($H18)&gt;0,MIN(AC$10+4,$G18)&lt;=$E18+ROUND(($G18-$E18+1)*N($H18),0)-1),2,1),""))</f>
        <v/>
      </c>
      <c r="AD18" s="29" t="str">
        <f aca="false">IF($G18="","",IF(AND($E18&lt;=AD$10+6,$G18&gt;=AD$10),IF(AND(N($H18)&gt;0,MIN(AD$10+4,$G18)&lt;=$E18+ROUND(($G18-$E18+1)*N($H18),0)-1),2,1),""))</f>
        <v/>
      </c>
      <c r="AE18" s="29" t="str">
        <f aca="false">IF($G18="","",IF(AND($E18&lt;=AE$10+6,$G18&gt;=AE$10),IF(AND(N($H18)&gt;0,MIN(AE$10+4,$G18)&lt;=$E18+ROUND(($G18-$E18+1)*N($H18),0)-1),2,1),""))</f>
        <v/>
      </c>
      <c r="AF18" s="29" t="str">
        <f aca="false">IF($G18="","",IF(AND($E18&lt;=AF$10+6,$G18&gt;=AF$10),IF(AND(N($H18)&gt;0,MIN(AF$10+4,$G18)&lt;=$E18+ROUND(($G18-$E18+1)*N($H18),0)-1),2,1),""))</f>
        <v/>
      </c>
      <c r="AG18" s="29" t="str">
        <f aca="false">IF($G18="","",IF(AND($E18&lt;=AG$10+6,$G18&gt;=AG$10),IF(AND(N($H18)&gt;0,MIN(AG$10+4,$G18)&lt;=$E18+ROUND(($G18-$E18+1)*N($H18),0)-1),2,1),""))</f>
        <v/>
      </c>
      <c r="AH18" s="29" t="str">
        <f aca="false">IF($G18="","",IF(AND($E18&lt;=AH$10+6,$G18&gt;=AH$10),IF(AND(N($H18)&gt;0,MIN(AH$10+4,$G18)&lt;=$E18+ROUND(($G18-$E18+1)*N($H18),0)-1),2,1),""))</f>
        <v/>
      </c>
      <c r="AI18" s="29" t="str">
        <f aca="false">IF($G18="","",IF(AND($E18&lt;=AI$10+6,$G18&gt;=AI$10),IF(AND(N($H18)&gt;0,MIN(AI$10+4,$G18)&lt;=$E18+ROUND(($G18-$E18+1)*N($H18),0)-1),2,1),""))</f>
        <v/>
      </c>
      <c r="AJ18" s="29" t="str">
        <f aca="false">IF($G18="","",IF(AND($E18&lt;=AJ$10+6,$G18&gt;=AJ$10),IF(AND(N($H18)&gt;0,MIN(AJ$10+4,$G18)&lt;=$E18+ROUND(($G18-$E18+1)*N($H18),0)-1),2,1),""))</f>
        <v/>
      </c>
      <c r="AK18" s="29" t="str">
        <f aca="false">IF($G18="","",IF(AND($E18&lt;=AK$10+6,$G18&gt;=AK$10),IF(AND(N($H18)&gt;0,MIN(AK$10+4,$G18)&lt;=$E18+ROUND(($G18-$E18+1)*N($H18),0)-1),2,1),""))</f>
        <v/>
      </c>
      <c r="AL18" s="29" t="str">
        <f aca="false">IF($G18="","",IF(AND($E18&lt;=AL$10+6,$G18&gt;=AL$10),IF(AND(N($H18)&gt;0,MIN(AL$10+4,$G18)&lt;=$E18+ROUND(($G18-$E18+1)*N($H18),0)-1),2,1),""))</f>
        <v/>
      </c>
      <c r="AM18" s="29" t="str">
        <f aca="false">IF($G18="","",IF(AND($E18&lt;=AM$10+6,$G18&gt;=AM$10),IF(AND(N($H18)&gt;0,MIN(AM$10+4,$G18)&lt;=$E18+ROUND(($G18-$E18+1)*N($H18),0)-1),2,1),""))</f>
        <v/>
      </c>
      <c r="AN18" s="29" t="str">
        <f aca="false">IF($G18="","",IF(AND($E18&lt;=AN$10+6,$G18&gt;=AN$10),IF(AND(N($H18)&gt;0,MIN(AN$10+4,$G18)&lt;=$E18+ROUND(($G18-$E18+1)*N($H18),0)-1),2,1),""))</f>
        <v/>
      </c>
      <c r="AO18" s="29" t="str">
        <f aca="false">IF($G18="","",IF(AND($E18&lt;=AO$10+6,$G18&gt;=AO$10),IF(AND(N($H18)&gt;0,MIN(AO$10+4,$G18)&lt;=$E18+ROUND(($G18-$E18+1)*N($H18),0)-1),2,1),""))</f>
        <v/>
      </c>
      <c r="AP18" s="29" t="str">
        <f aca="false">IF($G18="","",IF(AND($E18&lt;=AP$10+6,$G18&gt;=AP$10),IF(AND(N($H18)&gt;0,MIN(AP$10+4,$G18)&lt;=$E18+ROUND(($G18-$E18+1)*N($H18),0)-1),2,1),""))</f>
        <v/>
      </c>
      <c r="AQ18" s="29" t="str">
        <f aca="false">IF($G18="","",IF(AND($E18&lt;=AQ$10+6,$G18&gt;=AQ$10),IF(AND(N($H18)&gt;0,MIN(AQ$10+4,$G18)&lt;=$E18+ROUND(($G18-$E18+1)*N($H18),0)-1),2,1),""))</f>
        <v/>
      </c>
      <c r="AR18" s="29" t="str">
        <f aca="false">IF($G18="","",IF(AND($E18&lt;=AR$10+6,$G18&gt;=AR$10),IF(AND(N($H18)&gt;0,MIN(AR$10+4,$G18)&lt;=$E18+ROUND(($G18-$E18+1)*N($H18),0)-1),2,1),""))</f>
        <v/>
      </c>
      <c r="AS18" s="29" t="str">
        <f aca="false">IF($G18="","",IF(AND($E18&lt;=AS$10+6,$G18&gt;=AS$10),IF(AND(N($H18)&gt;0,MIN(AS$10+4,$G18)&lt;=$E18+ROUND(($G18-$E18+1)*N($H18),0)-1),2,1),""))</f>
        <v/>
      </c>
      <c r="AT18" s="29" t="str">
        <f aca="false">IF($G18="","",IF(AND($E18&lt;=AT$10+6,$G18&gt;=AT$10),IF(AND(N($H18)&gt;0,MIN(AT$10+4,$G18)&lt;=$E18+ROUND(($G18-$E18+1)*N($H18),0)-1),2,1),""))</f>
        <v/>
      </c>
      <c r="AU18" s="29" t="str">
        <f aca="false">IF($G18="","",IF(AND($E18&lt;=AU$10+6,$G18&gt;=AU$10),IF(AND(N($H18)&gt;0,MIN(AU$10+4,$G18)&lt;=$E18+ROUND(($G18-$E18+1)*N($H18),0)-1),2,1),""))</f>
        <v/>
      </c>
      <c r="AV18" s="29" t="str">
        <f aca="false">IF($G18="","",IF(AND($E18&lt;=AV$10+6,$G18&gt;=AV$10),IF(AND(N($H18)&gt;0,MIN(AV$10+4,$G18)&lt;=$E18+ROUND(($G18-$E18+1)*N($H18),0)-1),2,1),""))</f>
        <v/>
      </c>
      <c r="AW18" s="29" t="str">
        <f aca="false">IF($G18="","",IF(AND($E18&lt;=AW$10+6,$G18&gt;=AW$10),IF(AND(N($H18)&gt;0,MIN(AW$10+4,$G18)&lt;=$E18+ROUND(($G18-$E18+1)*N($H18),0)-1),2,1),""))</f>
        <v/>
      </c>
      <c r="AX18" s="29" t="str">
        <f aca="false">IF($G18="","",IF(AND($E18&lt;=AX$10+6,$G18&gt;=AX$10),IF(AND(N($H18)&gt;0,MIN(AX$10+4,$G18)&lt;=$E18+ROUND(($G18-$E18+1)*N($H18),0)-1),2,1),""))</f>
        <v/>
      </c>
    </row>
    <row r="19" customFormat="false" ht="15" hidden="false" customHeight="false" outlineLevel="0" collapsed="false">
      <c r="A19" s="3"/>
      <c r="B19" s="3"/>
      <c r="C19" s="3"/>
      <c r="D19" s="24"/>
      <c r="E19" s="25"/>
      <c r="F19" s="24"/>
      <c r="G19" s="26" t="str">
        <f aca="false">IF(OR(E19="",F19=""),"",WORKDAY(E19-1,F19,'Jours non travaillés'!$A$5:$A$34))</f>
        <v/>
      </c>
      <c r="H19" s="27"/>
      <c r="I19" s="28" t="str">
        <f aca="false">IF(G19="","",IF($B$5&lt;E19,0,IF($B$5&gt;=G19,1,NETWORKDAYS(E19,$B$5,'Jours non travaillés'!$A$5:$A$34)/F19)))</f>
        <v/>
      </c>
      <c r="J19" s="5" t="str">
        <f aca="false">IF(G19="","",IF(N(H19)&gt;=1,"Terminé",IF($B$5&lt;E19,"À venir",IF(N(H19)&lt;I19-$B$6,"En retard","En cours"))))</f>
        <v/>
      </c>
      <c r="K19" s="29" t="str">
        <f aca="false">IF($G19="","",IF(AND($E19&lt;=K$10+6,$G19&gt;=K$10),IF(AND(N($H19)&gt;0,MIN(K$10+4,$G19)&lt;=$E19+ROUND(($G19-$E19+1)*N($H19),0)-1),2,1),""))</f>
        <v/>
      </c>
      <c r="L19" s="29" t="str">
        <f aca="false">IF($G19="","",IF(AND($E19&lt;=L$10+6,$G19&gt;=L$10),IF(AND(N($H19)&gt;0,MIN(L$10+4,$G19)&lt;=$E19+ROUND(($G19-$E19+1)*N($H19),0)-1),2,1),""))</f>
        <v/>
      </c>
      <c r="M19" s="29" t="str">
        <f aca="false">IF($G19="","",IF(AND($E19&lt;=M$10+6,$G19&gt;=M$10),IF(AND(N($H19)&gt;0,MIN(M$10+4,$G19)&lt;=$E19+ROUND(($G19-$E19+1)*N($H19),0)-1),2,1),""))</f>
        <v/>
      </c>
      <c r="N19" s="29" t="str">
        <f aca="false">IF($G19="","",IF(AND($E19&lt;=N$10+6,$G19&gt;=N$10),IF(AND(N($H19)&gt;0,MIN(N$10+4,$G19)&lt;=$E19+ROUND(($G19-$E19+1)*N($H19),0)-1),2,1),""))</f>
        <v/>
      </c>
      <c r="O19" s="29" t="str">
        <f aca="false">IF($G19="","",IF(AND($E19&lt;=O$10+6,$G19&gt;=O$10),IF(AND(N($H19)&gt;0,MIN(O$10+4,$G19)&lt;=$E19+ROUND(($G19-$E19+1)*N($H19),0)-1),2,1),""))</f>
        <v/>
      </c>
      <c r="P19" s="29" t="str">
        <f aca="false">IF($G19="","",IF(AND($E19&lt;=P$10+6,$G19&gt;=P$10),IF(AND(N($H19)&gt;0,MIN(P$10+4,$G19)&lt;=$E19+ROUND(($G19-$E19+1)*N($H19),0)-1),2,1),""))</f>
        <v/>
      </c>
      <c r="Q19" s="29" t="str">
        <f aca="false">IF($G19="","",IF(AND($E19&lt;=Q$10+6,$G19&gt;=Q$10),IF(AND(N($H19)&gt;0,MIN(Q$10+4,$G19)&lt;=$E19+ROUND(($G19-$E19+1)*N($H19),0)-1),2,1),""))</f>
        <v/>
      </c>
      <c r="R19" s="29" t="str">
        <f aca="false">IF($G19="","",IF(AND($E19&lt;=R$10+6,$G19&gt;=R$10),IF(AND(N($H19)&gt;0,MIN(R$10+4,$G19)&lt;=$E19+ROUND(($G19-$E19+1)*N($H19),0)-1),2,1),""))</f>
        <v/>
      </c>
      <c r="S19" s="29" t="str">
        <f aca="false">IF($G19="","",IF(AND($E19&lt;=S$10+6,$G19&gt;=S$10),IF(AND(N($H19)&gt;0,MIN(S$10+4,$G19)&lt;=$E19+ROUND(($G19-$E19+1)*N($H19),0)-1),2,1),""))</f>
        <v/>
      </c>
      <c r="T19" s="29" t="str">
        <f aca="false">IF($G19="","",IF(AND($E19&lt;=T$10+6,$G19&gt;=T$10),IF(AND(N($H19)&gt;0,MIN(T$10+4,$G19)&lt;=$E19+ROUND(($G19-$E19+1)*N($H19),0)-1),2,1),""))</f>
        <v/>
      </c>
      <c r="U19" s="29" t="str">
        <f aca="false">IF($G19="","",IF(AND($E19&lt;=U$10+6,$G19&gt;=U$10),IF(AND(N($H19)&gt;0,MIN(U$10+4,$G19)&lt;=$E19+ROUND(($G19-$E19+1)*N($H19),0)-1),2,1),""))</f>
        <v/>
      </c>
      <c r="V19" s="29" t="str">
        <f aca="false">IF($G19="","",IF(AND($E19&lt;=V$10+6,$G19&gt;=V$10),IF(AND(N($H19)&gt;0,MIN(V$10+4,$G19)&lt;=$E19+ROUND(($G19-$E19+1)*N($H19),0)-1),2,1),""))</f>
        <v/>
      </c>
      <c r="W19" s="29" t="str">
        <f aca="false">IF($G19="","",IF(AND($E19&lt;=W$10+6,$G19&gt;=W$10),IF(AND(N($H19)&gt;0,MIN(W$10+4,$G19)&lt;=$E19+ROUND(($G19-$E19+1)*N($H19),0)-1),2,1),""))</f>
        <v/>
      </c>
      <c r="X19" s="29" t="str">
        <f aca="false">IF($G19="","",IF(AND($E19&lt;=X$10+6,$G19&gt;=X$10),IF(AND(N($H19)&gt;0,MIN(X$10+4,$G19)&lt;=$E19+ROUND(($G19-$E19+1)*N($H19),0)-1),2,1),""))</f>
        <v/>
      </c>
      <c r="Y19" s="29" t="str">
        <f aca="false">IF($G19="","",IF(AND($E19&lt;=Y$10+6,$G19&gt;=Y$10),IF(AND(N($H19)&gt;0,MIN(Y$10+4,$G19)&lt;=$E19+ROUND(($G19-$E19+1)*N($H19),0)-1),2,1),""))</f>
        <v/>
      </c>
      <c r="Z19" s="29" t="str">
        <f aca="false">IF($G19="","",IF(AND($E19&lt;=Z$10+6,$G19&gt;=Z$10),IF(AND(N($H19)&gt;0,MIN(Z$10+4,$G19)&lt;=$E19+ROUND(($G19-$E19+1)*N($H19),0)-1),2,1),""))</f>
        <v/>
      </c>
      <c r="AA19" s="29" t="str">
        <f aca="false">IF($G19="","",IF(AND($E19&lt;=AA$10+6,$G19&gt;=AA$10),IF(AND(N($H19)&gt;0,MIN(AA$10+4,$G19)&lt;=$E19+ROUND(($G19-$E19+1)*N($H19),0)-1),2,1),""))</f>
        <v/>
      </c>
      <c r="AB19" s="29" t="str">
        <f aca="false">IF($G19="","",IF(AND($E19&lt;=AB$10+6,$G19&gt;=AB$10),IF(AND(N($H19)&gt;0,MIN(AB$10+4,$G19)&lt;=$E19+ROUND(($G19-$E19+1)*N($H19),0)-1),2,1),""))</f>
        <v/>
      </c>
      <c r="AC19" s="29" t="str">
        <f aca="false">IF($G19="","",IF(AND($E19&lt;=AC$10+6,$G19&gt;=AC$10),IF(AND(N($H19)&gt;0,MIN(AC$10+4,$G19)&lt;=$E19+ROUND(($G19-$E19+1)*N($H19),0)-1),2,1),""))</f>
        <v/>
      </c>
      <c r="AD19" s="29" t="str">
        <f aca="false">IF($G19="","",IF(AND($E19&lt;=AD$10+6,$G19&gt;=AD$10),IF(AND(N($H19)&gt;0,MIN(AD$10+4,$G19)&lt;=$E19+ROUND(($G19-$E19+1)*N($H19),0)-1),2,1),""))</f>
        <v/>
      </c>
      <c r="AE19" s="29" t="str">
        <f aca="false">IF($G19="","",IF(AND($E19&lt;=AE$10+6,$G19&gt;=AE$10),IF(AND(N($H19)&gt;0,MIN(AE$10+4,$G19)&lt;=$E19+ROUND(($G19-$E19+1)*N($H19),0)-1),2,1),""))</f>
        <v/>
      </c>
      <c r="AF19" s="29" t="str">
        <f aca="false">IF($G19="","",IF(AND($E19&lt;=AF$10+6,$G19&gt;=AF$10),IF(AND(N($H19)&gt;0,MIN(AF$10+4,$G19)&lt;=$E19+ROUND(($G19-$E19+1)*N($H19),0)-1),2,1),""))</f>
        <v/>
      </c>
      <c r="AG19" s="29" t="str">
        <f aca="false">IF($G19="","",IF(AND($E19&lt;=AG$10+6,$G19&gt;=AG$10),IF(AND(N($H19)&gt;0,MIN(AG$10+4,$G19)&lt;=$E19+ROUND(($G19-$E19+1)*N($H19),0)-1),2,1),""))</f>
        <v/>
      </c>
      <c r="AH19" s="29" t="str">
        <f aca="false">IF($G19="","",IF(AND($E19&lt;=AH$10+6,$G19&gt;=AH$10),IF(AND(N($H19)&gt;0,MIN(AH$10+4,$G19)&lt;=$E19+ROUND(($G19-$E19+1)*N($H19),0)-1),2,1),""))</f>
        <v/>
      </c>
      <c r="AI19" s="29" t="str">
        <f aca="false">IF($G19="","",IF(AND($E19&lt;=AI$10+6,$G19&gt;=AI$10),IF(AND(N($H19)&gt;0,MIN(AI$10+4,$G19)&lt;=$E19+ROUND(($G19-$E19+1)*N($H19),0)-1),2,1),""))</f>
        <v/>
      </c>
      <c r="AJ19" s="29" t="str">
        <f aca="false">IF($G19="","",IF(AND($E19&lt;=AJ$10+6,$G19&gt;=AJ$10),IF(AND(N($H19)&gt;0,MIN(AJ$10+4,$G19)&lt;=$E19+ROUND(($G19-$E19+1)*N($H19),0)-1),2,1),""))</f>
        <v/>
      </c>
      <c r="AK19" s="29" t="str">
        <f aca="false">IF($G19="","",IF(AND($E19&lt;=AK$10+6,$G19&gt;=AK$10),IF(AND(N($H19)&gt;0,MIN(AK$10+4,$G19)&lt;=$E19+ROUND(($G19-$E19+1)*N($H19),0)-1),2,1),""))</f>
        <v/>
      </c>
      <c r="AL19" s="29" t="str">
        <f aca="false">IF($G19="","",IF(AND($E19&lt;=AL$10+6,$G19&gt;=AL$10),IF(AND(N($H19)&gt;0,MIN(AL$10+4,$G19)&lt;=$E19+ROUND(($G19-$E19+1)*N($H19),0)-1),2,1),""))</f>
        <v/>
      </c>
      <c r="AM19" s="29" t="str">
        <f aca="false">IF($G19="","",IF(AND($E19&lt;=AM$10+6,$G19&gt;=AM$10),IF(AND(N($H19)&gt;0,MIN(AM$10+4,$G19)&lt;=$E19+ROUND(($G19-$E19+1)*N($H19),0)-1),2,1),""))</f>
        <v/>
      </c>
      <c r="AN19" s="29" t="str">
        <f aca="false">IF($G19="","",IF(AND($E19&lt;=AN$10+6,$G19&gt;=AN$10),IF(AND(N($H19)&gt;0,MIN(AN$10+4,$G19)&lt;=$E19+ROUND(($G19-$E19+1)*N($H19),0)-1),2,1),""))</f>
        <v/>
      </c>
      <c r="AO19" s="29" t="str">
        <f aca="false">IF($G19="","",IF(AND($E19&lt;=AO$10+6,$G19&gt;=AO$10),IF(AND(N($H19)&gt;0,MIN(AO$10+4,$G19)&lt;=$E19+ROUND(($G19-$E19+1)*N($H19),0)-1),2,1),""))</f>
        <v/>
      </c>
      <c r="AP19" s="29" t="str">
        <f aca="false">IF($G19="","",IF(AND($E19&lt;=AP$10+6,$G19&gt;=AP$10),IF(AND(N($H19)&gt;0,MIN(AP$10+4,$G19)&lt;=$E19+ROUND(($G19-$E19+1)*N($H19),0)-1),2,1),""))</f>
        <v/>
      </c>
      <c r="AQ19" s="29" t="str">
        <f aca="false">IF($G19="","",IF(AND($E19&lt;=AQ$10+6,$G19&gt;=AQ$10),IF(AND(N($H19)&gt;0,MIN(AQ$10+4,$G19)&lt;=$E19+ROUND(($G19-$E19+1)*N($H19),0)-1),2,1),""))</f>
        <v/>
      </c>
      <c r="AR19" s="29" t="str">
        <f aca="false">IF($G19="","",IF(AND($E19&lt;=AR$10+6,$G19&gt;=AR$10),IF(AND(N($H19)&gt;0,MIN(AR$10+4,$G19)&lt;=$E19+ROUND(($G19-$E19+1)*N($H19),0)-1),2,1),""))</f>
        <v/>
      </c>
      <c r="AS19" s="29" t="str">
        <f aca="false">IF($G19="","",IF(AND($E19&lt;=AS$10+6,$G19&gt;=AS$10),IF(AND(N($H19)&gt;0,MIN(AS$10+4,$G19)&lt;=$E19+ROUND(($G19-$E19+1)*N($H19),0)-1),2,1),""))</f>
        <v/>
      </c>
      <c r="AT19" s="29" t="str">
        <f aca="false">IF($G19="","",IF(AND($E19&lt;=AT$10+6,$G19&gt;=AT$10),IF(AND(N($H19)&gt;0,MIN(AT$10+4,$G19)&lt;=$E19+ROUND(($G19-$E19+1)*N($H19),0)-1),2,1),""))</f>
        <v/>
      </c>
      <c r="AU19" s="29" t="str">
        <f aca="false">IF($G19="","",IF(AND($E19&lt;=AU$10+6,$G19&gt;=AU$10),IF(AND(N($H19)&gt;0,MIN(AU$10+4,$G19)&lt;=$E19+ROUND(($G19-$E19+1)*N($H19),0)-1),2,1),""))</f>
        <v/>
      </c>
      <c r="AV19" s="29" t="str">
        <f aca="false">IF($G19="","",IF(AND($E19&lt;=AV$10+6,$G19&gt;=AV$10),IF(AND(N($H19)&gt;0,MIN(AV$10+4,$G19)&lt;=$E19+ROUND(($G19-$E19+1)*N($H19),0)-1),2,1),""))</f>
        <v/>
      </c>
      <c r="AW19" s="29" t="str">
        <f aca="false">IF($G19="","",IF(AND($E19&lt;=AW$10+6,$G19&gt;=AW$10),IF(AND(N($H19)&gt;0,MIN(AW$10+4,$G19)&lt;=$E19+ROUND(($G19-$E19+1)*N($H19),0)-1),2,1),""))</f>
        <v/>
      </c>
      <c r="AX19" s="29" t="str">
        <f aca="false">IF($G19="","",IF(AND($E19&lt;=AX$10+6,$G19&gt;=AX$10),IF(AND(N($H19)&gt;0,MIN(AX$10+4,$G19)&lt;=$E19+ROUND(($G19-$E19+1)*N($H19),0)-1),2,1),""))</f>
        <v/>
      </c>
    </row>
    <row r="20" customFormat="false" ht="15" hidden="false" customHeight="false" outlineLevel="0" collapsed="false">
      <c r="A20" s="3"/>
      <c r="B20" s="3"/>
      <c r="C20" s="3"/>
      <c r="D20" s="24"/>
      <c r="E20" s="25"/>
      <c r="F20" s="24"/>
      <c r="G20" s="26" t="str">
        <f aca="false">IF(OR(E20="",F20=""),"",WORKDAY(E20-1,F20,'Jours non travaillés'!$A$5:$A$34))</f>
        <v/>
      </c>
      <c r="H20" s="27"/>
      <c r="I20" s="28" t="str">
        <f aca="false">IF(G20="","",IF($B$5&lt;E20,0,IF($B$5&gt;=G20,1,NETWORKDAYS(E20,$B$5,'Jours non travaillés'!$A$5:$A$34)/F20)))</f>
        <v/>
      </c>
      <c r="J20" s="5" t="str">
        <f aca="false">IF(G20="","",IF(N(H20)&gt;=1,"Terminé",IF($B$5&lt;E20,"À venir",IF(N(H20)&lt;I20-$B$6,"En retard","En cours"))))</f>
        <v/>
      </c>
      <c r="K20" s="29" t="str">
        <f aca="false">IF($G20="","",IF(AND($E20&lt;=K$10+6,$G20&gt;=K$10),IF(AND(N($H20)&gt;0,MIN(K$10+4,$G20)&lt;=$E20+ROUND(($G20-$E20+1)*N($H20),0)-1),2,1),""))</f>
        <v/>
      </c>
      <c r="L20" s="29" t="str">
        <f aca="false">IF($G20="","",IF(AND($E20&lt;=L$10+6,$G20&gt;=L$10),IF(AND(N($H20)&gt;0,MIN(L$10+4,$G20)&lt;=$E20+ROUND(($G20-$E20+1)*N($H20),0)-1),2,1),""))</f>
        <v/>
      </c>
      <c r="M20" s="29" t="str">
        <f aca="false">IF($G20="","",IF(AND($E20&lt;=M$10+6,$G20&gt;=M$10),IF(AND(N($H20)&gt;0,MIN(M$10+4,$G20)&lt;=$E20+ROUND(($G20-$E20+1)*N($H20),0)-1),2,1),""))</f>
        <v/>
      </c>
      <c r="N20" s="29" t="str">
        <f aca="false">IF($G20="","",IF(AND($E20&lt;=N$10+6,$G20&gt;=N$10),IF(AND(N($H20)&gt;0,MIN(N$10+4,$G20)&lt;=$E20+ROUND(($G20-$E20+1)*N($H20),0)-1),2,1),""))</f>
        <v/>
      </c>
      <c r="O20" s="29" t="str">
        <f aca="false">IF($G20="","",IF(AND($E20&lt;=O$10+6,$G20&gt;=O$10),IF(AND(N($H20)&gt;0,MIN(O$10+4,$G20)&lt;=$E20+ROUND(($G20-$E20+1)*N($H20),0)-1),2,1),""))</f>
        <v/>
      </c>
      <c r="P20" s="29" t="str">
        <f aca="false">IF($G20="","",IF(AND($E20&lt;=P$10+6,$G20&gt;=P$10),IF(AND(N($H20)&gt;0,MIN(P$10+4,$G20)&lt;=$E20+ROUND(($G20-$E20+1)*N($H20),0)-1),2,1),""))</f>
        <v/>
      </c>
      <c r="Q20" s="29" t="str">
        <f aca="false">IF($G20="","",IF(AND($E20&lt;=Q$10+6,$G20&gt;=Q$10),IF(AND(N($H20)&gt;0,MIN(Q$10+4,$G20)&lt;=$E20+ROUND(($G20-$E20+1)*N($H20),0)-1),2,1),""))</f>
        <v/>
      </c>
      <c r="R20" s="29" t="str">
        <f aca="false">IF($G20="","",IF(AND($E20&lt;=R$10+6,$G20&gt;=R$10),IF(AND(N($H20)&gt;0,MIN(R$10+4,$G20)&lt;=$E20+ROUND(($G20-$E20+1)*N($H20),0)-1),2,1),""))</f>
        <v/>
      </c>
      <c r="S20" s="29" t="str">
        <f aca="false">IF($G20="","",IF(AND($E20&lt;=S$10+6,$G20&gt;=S$10),IF(AND(N($H20)&gt;0,MIN(S$10+4,$G20)&lt;=$E20+ROUND(($G20-$E20+1)*N($H20),0)-1),2,1),""))</f>
        <v/>
      </c>
      <c r="T20" s="29" t="str">
        <f aca="false">IF($G20="","",IF(AND($E20&lt;=T$10+6,$G20&gt;=T$10),IF(AND(N($H20)&gt;0,MIN(T$10+4,$G20)&lt;=$E20+ROUND(($G20-$E20+1)*N($H20),0)-1),2,1),""))</f>
        <v/>
      </c>
      <c r="U20" s="29" t="str">
        <f aca="false">IF($G20="","",IF(AND($E20&lt;=U$10+6,$G20&gt;=U$10),IF(AND(N($H20)&gt;0,MIN(U$10+4,$G20)&lt;=$E20+ROUND(($G20-$E20+1)*N($H20),0)-1),2,1),""))</f>
        <v/>
      </c>
      <c r="V20" s="29" t="str">
        <f aca="false">IF($G20="","",IF(AND($E20&lt;=V$10+6,$G20&gt;=V$10),IF(AND(N($H20)&gt;0,MIN(V$10+4,$G20)&lt;=$E20+ROUND(($G20-$E20+1)*N($H20),0)-1),2,1),""))</f>
        <v/>
      </c>
      <c r="W20" s="29" t="str">
        <f aca="false">IF($G20="","",IF(AND($E20&lt;=W$10+6,$G20&gt;=W$10),IF(AND(N($H20)&gt;0,MIN(W$10+4,$G20)&lt;=$E20+ROUND(($G20-$E20+1)*N($H20),0)-1),2,1),""))</f>
        <v/>
      </c>
      <c r="X20" s="29" t="str">
        <f aca="false">IF($G20="","",IF(AND($E20&lt;=X$10+6,$G20&gt;=X$10),IF(AND(N($H20)&gt;0,MIN(X$10+4,$G20)&lt;=$E20+ROUND(($G20-$E20+1)*N($H20),0)-1),2,1),""))</f>
        <v/>
      </c>
      <c r="Y20" s="29" t="str">
        <f aca="false">IF($G20="","",IF(AND($E20&lt;=Y$10+6,$G20&gt;=Y$10),IF(AND(N($H20)&gt;0,MIN(Y$10+4,$G20)&lt;=$E20+ROUND(($G20-$E20+1)*N($H20),0)-1),2,1),""))</f>
        <v/>
      </c>
      <c r="Z20" s="29" t="str">
        <f aca="false">IF($G20="","",IF(AND($E20&lt;=Z$10+6,$G20&gt;=Z$10),IF(AND(N($H20)&gt;0,MIN(Z$10+4,$G20)&lt;=$E20+ROUND(($G20-$E20+1)*N($H20),0)-1),2,1),""))</f>
        <v/>
      </c>
      <c r="AA20" s="29" t="str">
        <f aca="false">IF($G20="","",IF(AND($E20&lt;=AA$10+6,$G20&gt;=AA$10),IF(AND(N($H20)&gt;0,MIN(AA$10+4,$G20)&lt;=$E20+ROUND(($G20-$E20+1)*N($H20),0)-1),2,1),""))</f>
        <v/>
      </c>
      <c r="AB20" s="29" t="str">
        <f aca="false">IF($G20="","",IF(AND($E20&lt;=AB$10+6,$G20&gt;=AB$10),IF(AND(N($H20)&gt;0,MIN(AB$10+4,$G20)&lt;=$E20+ROUND(($G20-$E20+1)*N($H20),0)-1),2,1),""))</f>
        <v/>
      </c>
      <c r="AC20" s="29" t="str">
        <f aca="false">IF($G20="","",IF(AND($E20&lt;=AC$10+6,$G20&gt;=AC$10),IF(AND(N($H20)&gt;0,MIN(AC$10+4,$G20)&lt;=$E20+ROUND(($G20-$E20+1)*N($H20),0)-1),2,1),""))</f>
        <v/>
      </c>
      <c r="AD20" s="29" t="str">
        <f aca="false">IF($G20="","",IF(AND($E20&lt;=AD$10+6,$G20&gt;=AD$10),IF(AND(N($H20)&gt;0,MIN(AD$10+4,$G20)&lt;=$E20+ROUND(($G20-$E20+1)*N($H20),0)-1),2,1),""))</f>
        <v/>
      </c>
      <c r="AE20" s="29" t="str">
        <f aca="false">IF($G20="","",IF(AND($E20&lt;=AE$10+6,$G20&gt;=AE$10),IF(AND(N($H20)&gt;0,MIN(AE$10+4,$G20)&lt;=$E20+ROUND(($G20-$E20+1)*N($H20),0)-1),2,1),""))</f>
        <v/>
      </c>
      <c r="AF20" s="29" t="str">
        <f aca="false">IF($G20="","",IF(AND($E20&lt;=AF$10+6,$G20&gt;=AF$10),IF(AND(N($H20)&gt;0,MIN(AF$10+4,$G20)&lt;=$E20+ROUND(($G20-$E20+1)*N($H20),0)-1),2,1),""))</f>
        <v/>
      </c>
      <c r="AG20" s="29" t="str">
        <f aca="false">IF($G20="","",IF(AND($E20&lt;=AG$10+6,$G20&gt;=AG$10),IF(AND(N($H20)&gt;0,MIN(AG$10+4,$G20)&lt;=$E20+ROUND(($G20-$E20+1)*N($H20),0)-1),2,1),""))</f>
        <v/>
      </c>
      <c r="AH20" s="29" t="str">
        <f aca="false">IF($G20="","",IF(AND($E20&lt;=AH$10+6,$G20&gt;=AH$10),IF(AND(N($H20)&gt;0,MIN(AH$10+4,$G20)&lt;=$E20+ROUND(($G20-$E20+1)*N($H20),0)-1),2,1),""))</f>
        <v/>
      </c>
      <c r="AI20" s="29" t="str">
        <f aca="false">IF($G20="","",IF(AND($E20&lt;=AI$10+6,$G20&gt;=AI$10),IF(AND(N($H20)&gt;0,MIN(AI$10+4,$G20)&lt;=$E20+ROUND(($G20-$E20+1)*N($H20),0)-1),2,1),""))</f>
        <v/>
      </c>
      <c r="AJ20" s="29" t="str">
        <f aca="false">IF($G20="","",IF(AND($E20&lt;=AJ$10+6,$G20&gt;=AJ$10),IF(AND(N($H20)&gt;0,MIN(AJ$10+4,$G20)&lt;=$E20+ROUND(($G20-$E20+1)*N($H20),0)-1),2,1),""))</f>
        <v/>
      </c>
      <c r="AK20" s="29" t="str">
        <f aca="false">IF($G20="","",IF(AND($E20&lt;=AK$10+6,$G20&gt;=AK$10),IF(AND(N($H20)&gt;0,MIN(AK$10+4,$G20)&lt;=$E20+ROUND(($G20-$E20+1)*N($H20),0)-1),2,1),""))</f>
        <v/>
      </c>
      <c r="AL20" s="29" t="str">
        <f aca="false">IF($G20="","",IF(AND($E20&lt;=AL$10+6,$G20&gt;=AL$10),IF(AND(N($H20)&gt;0,MIN(AL$10+4,$G20)&lt;=$E20+ROUND(($G20-$E20+1)*N($H20),0)-1),2,1),""))</f>
        <v/>
      </c>
      <c r="AM20" s="29" t="str">
        <f aca="false">IF($G20="","",IF(AND($E20&lt;=AM$10+6,$G20&gt;=AM$10),IF(AND(N($H20)&gt;0,MIN(AM$10+4,$G20)&lt;=$E20+ROUND(($G20-$E20+1)*N($H20),0)-1),2,1),""))</f>
        <v/>
      </c>
      <c r="AN20" s="29" t="str">
        <f aca="false">IF($G20="","",IF(AND($E20&lt;=AN$10+6,$G20&gt;=AN$10),IF(AND(N($H20)&gt;0,MIN(AN$10+4,$G20)&lt;=$E20+ROUND(($G20-$E20+1)*N($H20),0)-1),2,1),""))</f>
        <v/>
      </c>
      <c r="AO20" s="29" t="str">
        <f aca="false">IF($G20="","",IF(AND($E20&lt;=AO$10+6,$G20&gt;=AO$10),IF(AND(N($H20)&gt;0,MIN(AO$10+4,$G20)&lt;=$E20+ROUND(($G20-$E20+1)*N($H20),0)-1),2,1),""))</f>
        <v/>
      </c>
      <c r="AP20" s="29" t="str">
        <f aca="false">IF($G20="","",IF(AND($E20&lt;=AP$10+6,$G20&gt;=AP$10),IF(AND(N($H20)&gt;0,MIN(AP$10+4,$G20)&lt;=$E20+ROUND(($G20-$E20+1)*N($H20),0)-1),2,1),""))</f>
        <v/>
      </c>
      <c r="AQ20" s="29" t="str">
        <f aca="false">IF($G20="","",IF(AND($E20&lt;=AQ$10+6,$G20&gt;=AQ$10),IF(AND(N($H20)&gt;0,MIN(AQ$10+4,$G20)&lt;=$E20+ROUND(($G20-$E20+1)*N($H20),0)-1),2,1),""))</f>
        <v/>
      </c>
      <c r="AR20" s="29" t="str">
        <f aca="false">IF($G20="","",IF(AND($E20&lt;=AR$10+6,$G20&gt;=AR$10),IF(AND(N($H20)&gt;0,MIN(AR$10+4,$G20)&lt;=$E20+ROUND(($G20-$E20+1)*N($H20),0)-1),2,1),""))</f>
        <v/>
      </c>
      <c r="AS20" s="29" t="str">
        <f aca="false">IF($G20="","",IF(AND($E20&lt;=AS$10+6,$G20&gt;=AS$10),IF(AND(N($H20)&gt;0,MIN(AS$10+4,$G20)&lt;=$E20+ROUND(($G20-$E20+1)*N($H20),0)-1),2,1),""))</f>
        <v/>
      </c>
      <c r="AT20" s="29" t="str">
        <f aca="false">IF($G20="","",IF(AND($E20&lt;=AT$10+6,$G20&gt;=AT$10),IF(AND(N($H20)&gt;0,MIN(AT$10+4,$G20)&lt;=$E20+ROUND(($G20-$E20+1)*N($H20),0)-1),2,1),""))</f>
        <v/>
      </c>
      <c r="AU20" s="29" t="str">
        <f aca="false">IF($G20="","",IF(AND($E20&lt;=AU$10+6,$G20&gt;=AU$10),IF(AND(N($H20)&gt;0,MIN(AU$10+4,$G20)&lt;=$E20+ROUND(($G20-$E20+1)*N($H20),0)-1),2,1),""))</f>
        <v/>
      </c>
      <c r="AV20" s="29" t="str">
        <f aca="false">IF($G20="","",IF(AND($E20&lt;=AV$10+6,$G20&gt;=AV$10),IF(AND(N($H20)&gt;0,MIN(AV$10+4,$G20)&lt;=$E20+ROUND(($G20-$E20+1)*N($H20),0)-1),2,1),""))</f>
        <v/>
      </c>
      <c r="AW20" s="29" t="str">
        <f aca="false">IF($G20="","",IF(AND($E20&lt;=AW$10+6,$G20&gt;=AW$10),IF(AND(N($H20)&gt;0,MIN(AW$10+4,$G20)&lt;=$E20+ROUND(($G20-$E20+1)*N($H20),0)-1),2,1),""))</f>
        <v/>
      </c>
      <c r="AX20" s="29" t="str">
        <f aca="false">IF($G20="","",IF(AND($E20&lt;=AX$10+6,$G20&gt;=AX$10),IF(AND(N($H20)&gt;0,MIN(AX$10+4,$G20)&lt;=$E20+ROUND(($G20-$E20+1)*N($H20),0)-1),2,1),""))</f>
        <v/>
      </c>
    </row>
    <row r="21" customFormat="false" ht="15" hidden="false" customHeight="false" outlineLevel="0" collapsed="false">
      <c r="A21" s="3"/>
      <c r="B21" s="3"/>
      <c r="C21" s="3"/>
      <c r="D21" s="24"/>
      <c r="E21" s="25"/>
      <c r="F21" s="24"/>
      <c r="G21" s="26" t="str">
        <f aca="false">IF(OR(E21="",F21=""),"",WORKDAY(E21-1,F21,'Jours non travaillés'!$A$5:$A$34))</f>
        <v/>
      </c>
      <c r="H21" s="27"/>
      <c r="I21" s="28" t="str">
        <f aca="false">IF(G21="","",IF($B$5&lt;E21,0,IF($B$5&gt;=G21,1,NETWORKDAYS(E21,$B$5,'Jours non travaillés'!$A$5:$A$34)/F21)))</f>
        <v/>
      </c>
      <c r="J21" s="5" t="str">
        <f aca="false">IF(G21="","",IF(N(H21)&gt;=1,"Terminé",IF($B$5&lt;E21,"À venir",IF(N(H21)&lt;I21-$B$6,"En retard","En cours"))))</f>
        <v/>
      </c>
      <c r="K21" s="29" t="str">
        <f aca="false">IF($G21="","",IF(AND($E21&lt;=K$10+6,$G21&gt;=K$10),IF(AND(N($H21)&gt;0,MIN(K$10+4,$G21)&lt;=$E21+ROUND(($G21-$E21+1)*N($H21),0)-1),2,1),""))</f>
        <v/>
      </c>
      <c r="L21" s="29" t="str">
        <f aca="false">IF($G21="","",IF(AND($E21&lt;=L$10+6,$G21&gt;=L$10),IF(AND(N($H21)&gt;0,MIN(L$10+4,$G21)&lt;=$E21+ROUND(($G21-$E21+1)*N($H21),0)-1),2,1),""))</f>
        <v/>
      </c>
      <c r="M21" s="29" t="str">
        <f aca="false">IF($G21="","",IF(AND($E21&lt;=M$10+6,$G21&gt;=M$10),IF(AND(N($H21)&gt;0,MIN(M$10+4,$G21)&lt;=$E21+ROUND(($G21-$E21+1)*N($H21),0)-1),2,1),""))</f>
        <v/>
      </c>
      <c r="N21" s="29" t="str">
        <f aca="false">IF($G21="","",IF(AND($E21&lt;=N$10+6,$G21&gt;=N$10),IF(AND(N($H21)&gt;0,MIN(N$10+4,$G21)&lt;=$E21+ROUND(($G21-$E21+1)*N($H21),0)-1),2,1),""))</f>
        <v/>
      </c>
      <c r="O21" s="29" t="str">
        <f aca="false">IF($G21="","",IF(AND($E21&lt;=O$10+6,$G21&gt;=O$10),IF(AND(N($H21)&gt;0,MIN(O$10+4,$G21)&lt;=$E21+ROUND(($G21-$E21+1)*N($H21),0)-1),2,1),""))</f>
        <v/>
      </c>
      <c r="P21" s="29" t="str">
        <f aca="false">IF($G21="","",IF(AND($E21&lt;=P$10+6,$G21&gt;=P$10),IF(AND(N($H21)&gt;0,MIN(P$10+4,$G21)&lt;=$E21+ROUND(($G21-$E21+1)*N($H21),0)-1),2,1),""))</f>
        <v/>
      </c>
      <c r="Q21" s="29" t="str">
        <f aca="false">IF($G21="","",IF(AND($E21&lt;=Q$10+6,$G21&gt;=Q$10),IF(AND(N($H21)&gt;0,MIN(Q$10+4,$G21)&lt;=$E21+ROUND(($G21-$E21+1)*N($H21),0)-1),2,1),""))</f>
        <v/>
      </c>
      <c r="R21" s="29" t="str">
        <f aca="false">IF($G21="","",IF(AND($E21&lt;=R$10+6,$G21&gt;=R$10),IF(AND(N($H21)&gt;0,MIN(R$10+4,$G21)&lt;=$E21+ROUND(($G21-$E21+1)*N($H21),0)-1),2,1),""))</f>
        <v/>
      </c>
      <c r="S21" s="29" t="str">
        <f aca="false">IF($G21="","",IF(AND($E21&lt;=S$10+6,$G21&gt;=S$10),IF(AND(N($H21)&gt;0,MIN(S$10+4,$G21)&lt;=$E21+ROUND(($G21-$E21+1)*N($H21),0)-1),2,1),""))</f>
        <v/>
      </c>
      <c r="T21" s="29" t="str">
        <f aca="false">IF($G21="","",IF(AND($E21&lt;=T$10+6,$G21&gt;=T$10),IF(AND(N($H21)&gt;0,MIN(T$10+4,$G21)&lt;=$E21+ROUND(($G21-$E21+1)*N($H21),0)-1),2,1),""))</f>
        <v/>
      </c>
      <c r="U21" s="29" t="str">
        <f aca="false">IF($G21="","",IF(AND($E21&lt;=U$10+6,$G21&gt;=U$10),IF(AND(N($H21)&gt;0,MIN(U$10+4,$G21)&lt;=$E21+ROUND(($G21-$E21+1)*N($H21),0)-1),2,1),""))</f>
        <v/>
      </c>
      <c r="V21" s="29" t="str">
        <f aca="false">IF($G21="","",IF(AND($E21&lt;=V$10+6,$G21&gt;=V$10),IF(AND(N($H21)&gt;0,MIN(V$10+4,$G21)&lt;=$E21+ROUND(($G21-$E21+1)*N($H21),0)-1),2,1),""))</f>
        <v/>
      </c>
      <c r="W21" s="29" t="str">
        <f aca="false">IF($G21="","",IF(AND($E21&lt;=W$10+6,$G21&gt;=W$10),IF(AND(N($H21)&gt;0,MIN(W$10+4,$G21)&lt;=$E21+ROUND(($G21-$E21+1)*N($H21),0)-1),2,1),""))</f>
        <v/>
      </c>
      <c r="X21" s="29" t="str">
        <f aca="false">IF($G21="","",IF(AND($E21&lt;=X$10+6,$G21&gt;=X$10),IF(AND(N($H21)&gt;0,MIN(X$10+4,$G21)&lt;=$E21+ROUND(($G21-$E21+1)*N($H21),0)-1),2,1),""))</f>
        <v/>
      </c>
      <c r="Y21" s="29" t="str">
        <f aca="false">IF($G21="","",IF(AND($E21&lt;=Y$10+6,$G21&gt;=Y$10),IF(AND(N($H21)&gt;0,MIN(Y$10+4,$G21)&lt;=$E21+ROUND(($G21-$E21+1)*N($H21),0)-1),2,1),""))</f>
        <v/>
      </c>
      <c r="Z21" s="29" t="str">
        <f aca="false">IF($G21="","",IF(AND($E21&lt;=Z$10+6,$G21&gt;=Z$10),IF(AND(N($H21)&gt;0,MIN(Z$10+4,$G21)&lt;=$E21+ROUND(($G21-$E21+1)*N($H21),0)-1),2,1),""))</f>
        <v/>
      </c>
      <c r="AA21" s="29" t="str">
        <f aca="false">IF($G21="","",IF(AND($E21&lt;=AA$10+6,$G21&gt;=AA$10),IF(AND(N($H21)&gt;0,MIN(AA$10+4,$G21)&lt;=$E21+ROUND(($G21-$E21+1)*N($H21),0)-1),2,1),""))</f>
        <v/>
      </c>
      <c r="AB21" s="29" t="str">
        <f aca="false">IF($G21="","",IF(AND($E21&lt;=AB$10+6,$G21&gt;=AB$10),IF(AND(N($H21)&gt;0,MIN(AB$10+4,$G21)&lt;=$E21+ROUND(($G21-$E21+1)*N($H21),0)-1),2,1),""))</f>
        <v/>
      </c>
      <c r="AC21" s="29" t="str">
        <f aca="false">IF($G21="","",IF(AND($E21&lt;=AC$10+6,$G21&gt;=AC$10),IF(AND(N($H21)&gt;0,MIN(AC$10+4,$G21)&lt;=$E21+ROUND(($G21-$E21+1)*N($H21),0)-1),2,1),""))</f>
        <v/>
      </c>
      <c r="AD21" s="29" t="str">
        <f aca="false">IF($G21="","",IF(AND($E21&lt;=AD$10+6,$G21&gt;=AD$10),IF(AND(N($H21)&gt;0,MIN(AD$10+4,$G21)&lt;=$E21+ROUND(($G21-$E21+1)*N($H21),0)-1),2,1),""))</f>
        <v/>
      </c>
      <c r="AE21" s="29" t="str">
        <f aca="false">IF($G21="","",IF(AND($E21&lt;=AE$10+6,$G21&gt;=AE$10),IF(AND(N($H21)&gt;0,MIN(AE$10+4,$G21)&lt;=$E21+ROUND(($G21-$E21+1)*N($H21),0)-1),2,1),""))</f>
        <v/>
      </c>
      <c r="AF21" s="29" t="str">
        <f aca="false">IF($G21="","",IF(AND($E21&lt;=AF$10+6,$G21&gt;=AF$10),IF(AND(N($H21)&gt;0,MIN(AF$10+4,$G21)&lt;=$E21+ROUND(($G21-$E21+1)*N($H21),0)-1),2,1),""))</f>
        <v/>
      </c>
      <c r="AG21" s="29" t="str">
        <f aca="false">IF($G21="","",IF(AND($E21&lt;=AG$10+6,$G21&gt;=AG$10),IF(AND(N($H21)&gt;0,MIN(AG$10+4,$G21)&lt;=$E21+ROUND(($G21-$E21+1)*N($H21),0)-1),2,1),""))</f>
        <v/>
      </c>
      <c r="AH21" s="29" t="str">
        <f aca="false">IF($G21="","",IF(AND($E21&lt;=AH$10+6,$G21&gt;=AH$10),IF(AND(N($H21)&gt;0,MIN(AH$10+4,$G21)&lt;=$E21+ROUND(($G21-$E21+1)*N($H21),0)-1),2,1),""))</f>
        <v/>
      </c>
      <c r="AI21" s="29" t="str">
        <f aca="false">IF($G21="","",IF(AND($E21&lt;=AI$10+6,$G21&gt;=AI$10),IF(AND(N($H21)&gt;0,MIN(AI$10+4,$G21)&lt;=$E21+ROUND(($G21-$E21+1)*N($H21),0)-1),2,1),""))</f>
        <v/>
      </c>
      <c r="AJ21" s="29" t="str">
        <f aca="false">IF($G21="","",IF(AND($E21&lt;=AJ$10+6,$G21&gt;=AJ$10),IF(AND(N($H21)&gt;0,MIN(AJ$10+4,$G21)&lt;=$E21+ROUND(($G21-$E21+1)*N($H21),0)-1),2,1),""))</f>
        <v/>
      </c>
      <c r="AK21" s="29" t="str">
        <f aca="false">IF($G21="","",IF(AND($E21&lt;=AK$10+6,$G21&gt;=AK$10),IF(AND(N($H21)&gt;0,MIN(AK$10+4,$G21)&lt;=$E21+ROUND(($G21-$E21+1)*N($H21),0)-1),2,1),""))</f>
        <v/>
      </c>
      <c r="AL21" s="29" t="str">
        <f aca="false">IF($G21="","",IF(AND($E21&lt;=AL$10+6,$G21&gt;=AL$10),IF(AND(N($H21)&gt;0,MIN(AL$10+4,$G21)&lt;=$E21+ROUND(($G21-$E21+1)*N($H21),0)-1),2,1),""))</f>
        <v/>
      </c>
      <c r="AM21" s="29" t="str">
        <f aca="false">IF($G21="","",IF(AND($E21&lt;=AM$10+6,$G21&gt;=AM$10),IF(AND(N($H21)&gt;0,MIN(AM$10+4,$G21)&lt;=$E21+ROUND(($G21-$E21+1)*N($H21),0)-1),2,1),""))</f>
        <v/>
      </c>
      <c r="AN21" s="29" t="str">
        <f aca="false">IF($G21="","",IF(AND($E21&lt;=AN$10+6,$G21&gt;=AN$10),IF(AND(N($H21)&gt;0,MIN(AN$10+4,$G21)&lt;=$E21+ROUND(($G21-$E21+1)*N($H21),0)-1),2,1),""))</f>
        <v/>
      </c>
      <c r="AO21" s="29" t="str">
        <f aca="false">IF($G21="","",IF(AND($E21&lt;=AO$10+6,$G21&gt;=AO$10),IF(AND(N($H21)&gt;0,MIN(AO$10+4,$G21)&lt;=$E21+ROUND(($G21-$E21+1)*N($H21),0)-1),2,1),""))</f>
        <v/>
      </c>
      <c r="AP21" s="29" t="str">
        <f aca="false">IF($G21="","",IF(AND($E21&lt;=AP$10+6,$G21&gt;=AP$10),IF(AND(N($H21)&gt;0,MIN(AP$10+4,$G21)&lt;=$E21+ROUND(($G21-$E21+1)*N($H21),0)-1),2,1),""))</f>
        <v/>
      </c>
      <c r="AQ21" s="29" t="str">
        <f aca="false">IF($G21="","",IF(AND($E21&lt;=AQ$10+6,$G21&gt;=AQ$10),IF(AND(N($H21)&gt;0,MIN(AQ$10+4,$G21)&lt;=$E21+ROUND(($G21-$E21+1)*N($H21),0)-1),2,1),""))</f>
        <v/>
      </c>
      <c r="AR21" s="29" t="str">
        <f aca="false">IF($G21="","",IF(AND($E21&lt;=AR$10+6,$G21&gt;=AR$10),IF(AND(N($H21)&gt;0,MIN(AR$10+4,$G21)&lt;=$E21+ROUND(($G21-$E21+1)*N($H21),0)-1),2,1),""))</f>
        <v/>
      </c>
      <c r="AS21" s="29" t="str">
        <f aca="false">IF($G21="","",IF(AND($E21&lt;=AS$10+6,$G21&gt;=AS$10),IF(AND(N($H21)&gt;0,MIN(AS$10+4,$G21)&lt;=$E21+ROUND(($G21-$E21+1)*N($H21),0)-1),2,1),""))</f>
        <v/>
      </c>
      <c r="AT21" s="29" t="str">
        <f aca="false">IF($G21="","",IF(AND($E21&lt;=AT$10+6,$G21&gt;=AT$10),IF(AND(N($H21)&gt;0,MIN(AT$10+4,$G21)&lt;=$E21+ROUND(($G21-$E21+1)*N($H21),0)-1),2,1),""))</f>
        <v/>
      </c>
      <c r="AU21" s="29" t="str">
        <f aca="false">IF($G21="","",IF(AND($E21&lt;=AU$10+6,$G21&gt;=AU$10),IF(AND(N($H21)&gt;0,MIN(AU$10+4,$G21)&lt;=$E21+ROUND(($G21-$E21+1)*N($H21),0)-1),2,1),""))</f>
        <v/>
      </c>
      <c r="AV21" s="29" t="str">
        <f aca="false">IF($G21="","",IF(AND($E21&lt;=AV$10+6,$G21&gt;=AV$10),IF(AND(N($H21)&gt;0,MIN(AV$10+4,$G21)&lt;=$E21+ROUND(($G21-$E21+1)*N($H21),0)-1),2,1),""))</f>
        <v/>
      </c>
      <c r="AW21" s="29" t="str">
        <f aca="false">IF($G21="","",IF(AND($E21&lt;=AW$10+6,$G21&gt;=AW$10),IF(AND(N($H21)&gt;0,MIN(AW$10+4,$G21)&lt;=$E21+ROUND(($G21-$E21+1)*N($H21),0)-1),2,1),""))</f>
        <v/>
      </c>
      <c r="AX21" s="29" t="str">
        <f aca="false">IF($G21="","",IF(AND($E21&lt;=AX$10+6,$G21&gt;=AX$10),IF(AND(N($H21)&gt;0,MIN(AX$10+4,$G21)&lt;=$E21+ROUND(($G21-$E21+1)*N($H21),0)-1),2,1),""))</f>
        <v/>
      </c>
    </row>
    <row r="22" customFormat="false" ht="15" hidden="false" customHeight="false" outlineLevel="0" collapsed="false">
      <c r="A22" s="3"/>
      <c r="B22" s="3"/>
      <c r="C22" s="3"/>
      <c r="D22" s="24"/>
      <c r="E22" s="25"/>
      <c r="F22" s="24"/>
      <c r="G22" s="26" t="str">
        <f aca="false">IF(OR(E22="",F22=""),"",WORKDAY(E22-1,F22,'Jours non travaillés'!$A$5:$A$34))</f>
        <v/>
      </c>
      <c r="H22" s="27"/>
      <c r="I22" s="28" t="str">
        <f aca="false">IF(G22="","",IF($B$5&lt;E22,0,IF($B$5&gt;=G22,1,NETWORKDAYS(E22,$B$5,'Jours non travaillés'!$A$5:$A$34)/F22)))</f>
        <v/>
      </c>
      <c r="J22" s="5" t="str">
        <f aca="false">IF(G22="","",IF(N(H22)&gt;=1,"Terminé",IF($B$5&lt;E22,"À venir",IF(N(H22)&lt;I22-$B$6,"En retard","En cours"))))</f>
        <v/>
      </c>
      <c r="K22" s="29" t="str">
        <f aca="false">IF($G22="","",IF(AND($E22&lt;=K$10+6,$G22&gt;=K$10),IF(AND(N($H22)&gt;0,MIN(K$10+4,$G22)&lt;=$E22+ROUND(($G22-$E22+1)*N($H22),0)-1),2,1),""))</f>
        <v/>
      </c>
      <c r="L22" s="29" t="str">
        <f aca="false">IF($G22="","",IF(AND($E22&lt;=L$10+6,$G22&gt;=L$10),IF(AND(N($H22)&gt;0,MIN(L$10+4,$G22)&lt;=$E22+ROUND(($G22-$E22+1)*N($H22),0)-1),2,1),""))</f>
        <v/>
      </c>
      <c r="M22" s="29" t="str">
        <f aca="false">IF($G22="","",IF(AND($E22&lt;=M$10+6,$G22&gt;=M$10),IF(AND(N($H22)&gt;0,MIN(M$10+4,$G22)&lt;=$E22+ROUND(($G22-$E22+1)*N($H22),0)-1),2,1),""))</f>
        <v/>
      </c>
      <c r="N22" s="29" t="str">
        <f aca="false">IF($G22="","",IF(AND($E22&lt;=N$10+6,$G22&gt;=N$10),IF(AND(N($H22)&gt;0,MIN(N$10+4,$G22)&lt;=$E22+ROUND(($G22-$E22+1)*N($H22),0)-1),2,1),""))</f>
        <v/>
      </c>
      <c r="O22" s="29" t="str">
        <f aca="false">IF($G22="","",IF(AND($E22&lt;=O$10+6,$G22&gt;=O$10),IF(AND(N($H22)&gt;0,MIN(O$10+4,$G22)&lt;=$E22+ROUND(($G22-$E22+1)*N($H22),0)-1),2,1),""))</f>
        <v/>
      </c>
      <c r="P22" s="29" t="str">
        <f aca="false">IF($G22="","",IF(AND($E22&lt;=P$10+6,$G22&gt;=P$10),IF(AND(N($H22)&gt;0,MIN(P$10+4,$G22)&lt;=$E22+ROUND(($G22-$E22+1)*N($H22),0)-1),2,1),""))</f>
        <v/>
      </c>
      <c r="Q22" s="29" t="str">
        <f aca="false">IF($G22="","",IF(AND($E22&lt;=Q$10+6,$G22&gt;=Q$10),IF(AND(N($H22)&gt;0,MIN(Q$10+4,$G22)&lt;=$E22+ROUND(($G22-$E22+1)*N($H22),0)-1),2,1),""))</f>
        <v/>
      </c>
      <c r="R22" s="29" t="str">
        <f aca="false">IF($G22="","",IF(AND($E22&lt;=R$10+6,$G22&gt;=R$10),IF(AND(N($H22)&gt;0,MIN(R$10+4,$G22)&lt;=$E22+ROUND(($G22-$E22+1)*N($H22),0)-1),2,1),""))</f>
        <v/>
      </c>
      <c r="S22" s="29" t="str">
        <f aca="false">IF($G22="","",IF(AND($E22&lt;=S$10+6,$G22&gt;=S$10),IF(AND(N($H22)&gt;0,MIN(S$10+4,$G22)&lt;=$E22+ROUND(($G22-$E22+1)*N($H22),0)-1),2,1),""))</f>
        <v/>
      </c>
      <c r="T22" s="29" t="str">
        <f aca="false">IF($G22="","",IF(AND($E22&lt;=T$10+6,$G22&gt;=T$10),IF(AND(N($H22)&gt;0,MIN(T$10+4,$G22)&lt;=$E22+ROUND(($G22-$E22+1)*N($H22),0)-1),2,1),""))</f>
        <v/>
      </c>
      <c r="U22" s="29" t="str">
        <f aca="false">IF($G22="","",IF(AND($E22&lt;=U$10+6,$G22&gt;=U$10),IF(AND(N($H22)&gt;0,MIN(U$10+4,$G22)&lt;=$E22+ROUND(($G22-$E22+1)*N($H22),0)-1),2,1),""))</f>
        <v/>
      </c>
      <c r="V22" s="29" t="str">
        <f aca="false">IF($G22="","",IF(AND($E22&lt;=V$10+6,$G22&gt;=V$10),IF(AND(N($H22)&gt;0,MIN(V$10+4,$G22)&lt;=$E22+ROUND(($G22-$E22+1)*N($H22),0)-1),2,1),""))</f>
        <v/>
      </c>
      <c r="W22" s="29" t="str">
        <f aca="false">IF($G22="","",IF(AND($E22&lt;=W$10+6,$G22&gt;=W$10),IF(AND(N($H22)&gt;0,MIN(W$10+4,$G22)&lt;=$E22+ROUND(($G22-$E22+1)*N($H22),0)-1),2,1),""))</f>
        <v/>
      </c>
      <c r="X22" s="29" t="str">
        <f aca="false">IF($G22="","",IF(AND($E22&lt;=X$10+6,$G22&gt;=X$10),IF(AND(N($H22)&gt;0,MIN(X$10+4,$G22)&lt;=$E22+ROUND(($G22-$E22+1)*N($H22),0)-1),2,1),""))</f>
        <v/>
      </c>
      <c r="Y22" s="29" t="str">
        <f aca="false">IF($G22="","",IF(AND($E22&lt;=Y$10+6,$G22&gt;=Y$10),IF(AND(N($H22)&gt;0,MIN(Y$10+4,$G22)&lt;=$E22+ROUND(($G22-$E22+1)*N($H22),0)-1),2,1),""))</f>
        <v/>
      </c>
      <c r="Z22" s="29" t="str">
        <f aca="false">IF($G22="","",IF(AND($E22&lt;=Z$10+6,$G22&gt;=Z$10),IF(AND(N($H22)&gt;0,MIN(Z$10+4,$G22)&lt;=$E22+ROUND(($G22-$E22+1)*N($H22),0)-1),2,1),""))</f>
        <v/>
      </c>
      <c r="AA22" s="29" t="str">
        <f aca="false">IF($G22="","",IF(AND($E22&lt;=AA$10+6,$G22&gt;=AA$10),IF(AND(N($H22)&gt;0,MIN(AA$10+4,$G22)&lt;=$E22+ROUND(($G22-$E22+1)*N($H22),0)-1),2,1),""))</f>
        <v/>
      </c>
      <c r="AB22" s="29" t="str">
        <f aca="false">IF($G22="","",IF(AND($E22&lt;=AB$10+6,$G22&gt;=AB$10),IF(AND(N($H22)&gt;0,MIN(AB$10+4,$G22)&lt;=$E22+ROUND(($G22-$E22+1)*N($H22),0)-1),2,1),""))</f>
        <v/>
      </c>
      <c r="AC22" s="29" t="str">
        <f aca="false">IF($G22="","",IF(AND($E22&lt;=AC$10+6,$G22&gt;=AC$10),IF(AND(N($H22)&gt;0,MIN(AC$10+4,$G22)&lt;=$E22+ROUND(($G22-$E22+1)*N($H22),0)-1),2,1),""))</f>
        <v/>
      </c>
      <c r="AD22" s="29" t="str">
        <f aca="false">IF($G22="","",IF(AND($E22&lt;=AD$10+6,$G22&gt;=AD$10),IF(AND(N($H22)&gt;0,MIN(AD$10+4,$G22)&lt;=$E22+ROUND(($G22-$E22+1)*N($H22),0)-1),2,1),""))</f>
        <v/>
      </c>
      <c r="AE22" s="29" t="str">
        <f aca="false">IF($G22="","",IF(AND($E22&lt;=AE$10+6,$G22&gt;=AE$10),IF(AND(N($H22)&gt;0,MIN(AE$10+4,$G22)&lt;=$E22+ROUND(($G22-$E22+1)*N($H22),0)-1),2,1),""))</f>
        <v/>
      </c>
      <c r="AF22" s="29" t="str">
        <f aca="false">IF($G22="","",IF(AND($E22&lt;=AF$10+6,$G22&gt;=AF$10),IF(AND(N($H22)&gt;0,MIN(AF$10+4,$G22)&lt;=$E22+ROUND(($G22-$E22+1)*N($H22),0)-1),2,1),""))</f>
        <v/>
      </c>
      <c r="AG22" s="29" t="str">
        <f aca="false">IF($G22="","",IF(AND($E22&lt;=AG$10+6,$G22&gt;=AG$10),IF(AND(N($H22)&gt;0,MIN(AG$10+4,$G22)&lt;=$E22+ROUND(($G22-$E22+1)*N($H22),0)-1),2,1),""))</f>
        <v/>
      </c>
      <c r="AH22" s="29" t="str">
        <f aca="false">IF($G22="","",IF(AND($E22&lt;=AH$10+6,$G22&gt;=AH$10),IF(AND(N($H22)&gt;0,MIN(AH$10+4,$G22)&lt;=$E22+ROUND(($G22-$E22+1)*N($H22),0)-1),2,1),""))</f>
        <v/>
      </c>
      <c r="AI22" s="29" t="str">
        <f aca="false">IF($G22="","",IF(AND($E22&lt;=AI$10+6,$G22&gt;=AI$10),IF(AND(N($H22)&gt;0,MIN(AI$10+4,$G22)&lt;=$E22+ROUND(($G22-$E22+1)*N($H22),0)-1),2,1),""))</f>
        <v/>
      </c>
      <c r="AJ22" s="29" t="str">
        <f aca="false">IF($G22="","",IF(AND($E22&lt;=AJ$10+6,$G22&gt;=AJ$10),IF(AND(N($H22)&gt;0,MIN(AJ$10+4,$G22)&lt;=$E22+ROUND(($G22-$E22+1)*N($H22),0)-1),2,1),""))</f>
        <v/>
      </c>
      <c r="AK22" s="29" t="str">
        <f aca="false">IF($G22="","",IF(AND($E22&lt;=AK$10+6,$G22&gt;=AK$10),IF(AND(N($H22)&gt;0,MIN(AK$10+4,$G22)&lt;=$E22+ROUND(($G22-$E22+1)*N($H22),0)-1),2,1),""))</f>
        <v/>
      </c>
      <c r="AL22" s="29" t="str">
        <f aca="false">IF($G22="","",IF(AND($E22&lt;=AL$10+6,$G22&gt;=AL$10),IF(AND(N($H22)&gt;0,MIN(AL$10+4,$G22)&lt;=$E22+ROUND(($G22-$E22+1)*N($H22),0)-1),2,1),""))</f>
        <v/>
      </c>
      <c r="AM22" s="29" t="str">
        <f aca="false">IF($G22="","",IF(AND($E22&lt;=AM$10+6,$G22&gt;=AM$10),IF(AND(N($H22)&gt;0,MIN(AM$10+4,$G22)&lt;=$E22+ROUND(($G22-$E22+1)*N($H22),0)-1),2,1),""))</f>
        <v/>
      </c>
      <c r="AN22" s="29" t="str">
        <f aca="false">IF($G22="","",IF(AND($E22&lt;=AN$10+6,$G22&gt;=AN$10),IF(AND(N($H22)&gt;0,MIN(AN$10+4,$G22)&lt;=$E22+ROUND(($G22-$E22+1)*N($H22),0)-1),2,1),""))</f>
        <v/>
      </c>
      <c r="AO22" s="29" t="str">
        <f aca="false">IF($G22="","",IF(AND($E22&lt;=AO$10+6,$G22&gt;=AO$10),IF(AND(N($H22)&gt;0,MIN(AO$10+4,$G22)&lt;=$E22+ROUND(($G22-$E22+1)*N($H22),0)-1),2,1),""))</f>
        <v/>
      </c>
      <c r="AP22" s="29" t="str">
        <f aca="false">IF($G22="","",IF(AND($E22&lt;=AP$10+6,$G22&gt;=AP$10),IF(AND(N($H22)&gt;0,MIN(AP$10+4,$G22)&lt;=$E22+ROUND(($G22-$E22+1)*N($H22),0)-1),2,1),""))</f>
        <v/>
      </c>
      <c r="AQ22" s="29" t="str">
        <f aca="false">IF($G22="","",IF(AND($E22&lt;=AQ$10+6,$G22&gt;=AQ$10),IF(AND(N($H22)&gt;0,MIN(AQ$10+4,$G22)&lt;=$E22+ROUND(($G22-$E22+1)*N($H22),0)-1),2,1),""))</f>
        <v/>
      </c>
      <c r="AR22" s="29" t="str">
        <f aca="false">IF($G22="","",IF(AND($E22&lt;=AR$10+6,$G22&gt;=AR$10),IF(AND(N($H22)&gt;0,MIN(AR$10+4,$G22)&lt;=$E22+ROUND(($G22-$E22+1)*N($H22),0)-1),2,1),""))</f>
        <v/>
      </c>
      <c r="AS22" s="29" t="str">
        <f aca="false">IF($G22="","",IF(AND($E22&lt;=AS$10+6,$G22&gt;=AS$10),IF(AND(N($H22)&gt;0,MIN(AS$10+4,$G22)&lt;=$E22+ROUND(($G22-$E22+1)*N($H22),0)-1),2,1),""))</f>
        <v/>
      </c>
      <c r="AT22" s="29" t="str">
        <f aca="false">IF($G22="","",IF(AND($E22&lt;=AT$10+6,$G22&gt;=AT$10),IF(AND(N($H22)&gt;0,MIN(AT$10+4,$G22)&lt;=$E22+ROUND(($G22-$E22+1)*N($H22),0)-1),2,1),""))</f>
        <v/>
      </c>
      <c r="AU22" s="29" t="str">
        <f aca="false">IF($G22="","",IF(AND($E22&lt;=AU$10+6,$G22&gt;=AU$10),IF(AND(N($H22)&gt;0,MIN(AU$10+4,$G22)&lt;=$E22+ROUND(($G22-$E22+1)*N($H22),0)-1),2,1),""))</f>
        <v/>
      </c>
      <c r="AV22" s="29" t="str">
        <f aca="false">IF($G22="","",IF(AND($E22&lt;=AV$10+6,$G22&gt;=AV$10),IF(AND(N($H22)&gt;0,MIN(AV$10+4,$G22)&lt;=$E22+ROUND(($G22-$E22+1)*N($H22),0)-1),2,1),""))</f>
        <v/>
      </c>
      <c r="AW22" s="29" t="str">
        <f aca="false">IF($G22="","",IF(AND($E22&lt;=AW$10+6,$G22&gt;=AW$10),IF(AND(N($H22)&gt;0,MIN(AW$10+4,$G22)&lt;=$E22+ROUND(($G22-$E22+1)*N($H22),0)-1),2,1),""))</f>
        <v/>
      </c>
      <c r="AX22" s="29" t="str">
        <f aca="false">IF($G22="","",IF(AND($E22&lt;=AX$10+6,$G22&gt;=AX$10),IF(AND(N($H22)&gt;0,MIN(AX$10+4,$G22)&lt;=$E22+ROUND(($G22-$E22+1)*N($H22),0)-1),2,1),""))</f>
        <v/>
      </c>
    </row>
    <row r="23" customFormat="false" ht="15" hidden="false" customHeight="false" outlineLevel="0" collapsed="false">
      <c r="A23" s="3"/>
      <c r="B23" s="3"/>
      <c r="C23" s="3"/>
      <c r="D23" s="24"/>
      <c r="E23" s="25"/>
      <c r="F23" s="24"/>
      <c r="G23" s="26" t="str">
        <f aca="false">IF(OR(E23="",F23=""),"",WORKDAY(E23-1,F23,'Jours non travaillés'!$A$5:$A$34))</f>
        <v/>
      </c>
      <c r="H23" s="27"/>
      <c r="I23" s="28" t="str">
        <f aca="false">IF(G23="","",IF($B$5&lt;E23,0,IF($B$5&gt;=G23,1,NETWORKDAYS(E23,$B$5,'Jours non travaillés'!$A$5:$A$34)/F23)))</f>
        <v/>
      </c>
      <c r="J23" s="5" t="str">
        <f aca="false">IF(G23="","",IF(N(H23)&gt;=1,"Terminé",IF($B$5&lt;E23,"À venir",IF(N(H23)&lt;I23-$B$6,"En retard","En cours"))))</f>
        <v/>
      </c>
      <c r="K23" s="29" t="str">
        <f aca="false">IF($G23="","",IF(AND($E23&lt;=K$10+6,$G23&gt;=K$10),IF(AND(N($H23)&gt;0,MIN(K$10+4,$G23)&lt;=$E23+ROUND(($G23-$E23+1)*N($H23),0)-1),2,1),""))</f>
        <v/>
      </c>
      <c r="L23" s="29" t="str">
        <f aca="false">IF($G23="","",IF(AND($E23&lt;=L$10+6,$G23&gt;=L$10),IF(AND(N($H23)&gt;0,MIN(L$10+4,$G23)&lt;=$E23+ROUND(($G23-$E23+1)*N($H23),0)-1),2,1),""))</f>
        <v/>
      </c>
      <c r="M23" s="29" t="str">
        <f aca="false">IF($G23="","",IF(AND($E23&lt;=M$10+6,$G23&gt;=M$10),IF(AND(N($H23)&gt;0,MIN(M$10+4,$G23)&lt;=$E23+ROUND(($G23-$E23+1)*N($H23),0)-1),2,1),""))</f>
        <v/>
      </c>
      <c r="N23" s="29" t="str">
        <f aca="false">IF($G23="","",IF(AND($E23&lt;=N$10+6,$G23&gt;=N$10),IF(AND(N($H23)&gt;0,MIN(N$10+4,$G23)&lt;=$E23+ROUND(($G23-$E23+1)*N($H23),0)-1),2,1),""))</f>
        <v/>
      </c>
      <c r="O23" s="29" t="str">
        <f aca="false">IF($G23="","",IF(AND($E23&lt;=O$10+6,$G23&gt;=O$10),IF(AND(N($H23)&gt;0,MIN(O$10+4,$G23)&lt;=$E23+ROUND(($G23-$E23+1)*N($H23),0)-1),2,1),""))</f>
        <v/>
      </c>
      <c r="P23" s="29" t="str">
        <f aca="false">IF($G23="","",IF(AND($E23&lt;=P$10+6,$G23&gt;=P$10),IF(AND(N($H23)&gt;0,MIN(P$10+4,$G23)&lt;=$E23+ROUND(($G23-$E23+1)*N($H23),0)-1),2,1),""))</f>
        <v/>
      </c>
      <c r="Q23" s="29" t="str">
        <f aca="false">IF($G23="","",IF(AND($E23&lt;=Q$10+6,$G23&gt;=Q$10),IF(AND(N($H23)&gt;0,MIN(Q$10+4,$G23)&lt;=$E23+ROUND(($G23-$E23+1)*N($H23),0)-1),2,1),""))</f>
        <v/>
      </c>
      <c r="R23" s="29" t="str">
        <f aca="false">IF($G23="","",IF(AND($E23&lt;=R$10+6,$G23&gt;=R$10),IF(AND(N($H23)&gt;0,MIN(R$10+4,$G23)&lt;=$E23+ROUND(($G23-$E23+1)*N($H23),0)-1),2,1),""))</f>
        <v/>
      </c>
      <c r="S23" s="29" t="str">
        <f aca="false">IF($G23="","",IF(AND($E23&lt;=S$10+6,$G23&gt;=S$10),IF(AND(N($H23)&gt;0,MIN(S$10+4,$G23)&lt;=$E23+ROUND(($G23-$E23+1)*N($H23),0)-1),2,1),""))</f>
        <v/>
      </c>
      <c r="T23" s="29" t="str">
        <f aca="false">IF($G23="","",IF(AND($E23&lt;=T$10+6,$G23&gt;=T$10),IF(AND(N($H23)&gt;0,MIN(T$10+4,$G23)&lt;=$E23+ROUND(($G23-$E23+1)*N($H23),0)-1),2,1),""))</f>
        <v/>
      </c>
      <c r="U23" s="29" t="str">
        <f aca="false">IF($G23="","",IF(AND($E23&lt;=U$10+6,$G23&gt;=U$10),IF(AND(N($H23)&gt;0,MIN(U$10+4,$G23)&lt;=$E23+ROUND(($G23-$E23+1)*N($H23),0)-1),2,1),""))</f>
        <v/>
      </c>
      <c r="V23" s="29" t="str">
        <f aca="false">IF($G23="","",IF(AND($E23&lt;=V$10+6,$G23&gt;=V$10),IF(AND(N($H23)&gt;0,MIN(V$10+4,$G23)&lt;=$E23+ROUND(($G23-$E23+1)*N($H23),0)-1),2,1),""))</f>
        <v/>
      </c>
      <c r="W23" s="29" t="str">
        <f aca="false">IF($G23="","",IF(AND($E23&lt;=W$10+6,$G23&gt;=W$10),IF(AND(N($H23)&gt;0,MIN(W$10+4,$G23)&lt;=$E23+ROUND(($G23-$E23+1)*N($H23),0)-1),2,1),""))</f>
        <v/>
      </c>
      <c r="X23" s="29" t="str">
        <f aca="false">IF($G23="","",IF(AND($E23&lt;=X$10+6,$G23&gt;=X$10),IF(AND(N($H23)&gt;0,MIN(X$10+4,$G23)&lt;=$E23+ROUND(($G23-$E23+1)*N($H23),0)-1),2,1),""))</f>
        <v/>
      </c>
      <c r="Y23" s="29" t="str">
        <f aca="false">IF($G23="","",IF(AND($E23&lt;=Y$10+6,$G23&gt;=Y$10),IF(AND(N($H23)&gt;0,MIN(Y$10+4,$G23)&lt;=$E23+ROUND(($G23-$E23+1)*N($H23),0)-1),2,1),""))</f>
        <v/>
      </c>
      <c r="Z23" s="29" t="str">
        <f aca="false">IF($G23="","",IF(AND($E23&lt;=Z$10+6,$G23&gt;=Z$10),IF(AND(N($H23)&gt;0,MIN(Z$10+4,$G23)&lt;=$E23+ROUND(($G23-$E23+1)*N($H23),0)-1),2,1),""))</f>
        <v/>
      </c>
      <c r="AA23" s="29" t="str">
        <f aca="false">IF($G23="","",IF(AND($E23&lt;=AA$10+6,$G23&gt;=AA$10),IF(AND(N($H23)&gt;0,MIN(AA$10+4,$G23)&lt;=$E23+ROUND(($G23-$E23+1)*N($H23),0)-1),2,1),""))</f>
        <v/>
      </c>
      <c r="AB23" s="29" t="str">
        <f aca="false">IF($G23="","",IF(AND($E23&lt;=AB$10+6,$G23&gt;=AB$10),IF(AND(N($H23)&gt;0,MIN(AB$10+4,$G23)&lt;=$E23+ROUND(($G23-$E23+1)*N($H23),0)-1),2,1),""))</f>
        <v/>
      </c>
      <c r="AC23" s="29" t="str">
        <f aca="false">IF($G23="","",IF(AND($E23&lt;=AC$10+6,$G23&gt;=AC$10),IF(AND(N($H23)&gt;0,MIN(AC$10+4,$G23)&lt;=$E23+ROUND(($G23-$E23+1)*N($H23),0)-1),2,1),""))</f>
        <v/>
      </c>
      <c r="AD23" s="29" t="str">
        <f aca="false">IF($G23="","",IF(AND($E23&lt;=AD$10+6,$G23&gt;=AD$10),IF(AND(N($H23)&gt;0,MIN(AD$10+4,$G23)&lt;=$E23+ROUND(($G23-$E23+1)*N($H23),0)-1),2,1),""))</f>
        <v/>
      </c>
      <c r="AE23" s="29" t="str">
        <f aca="false">IF($G23="","",IF(AND($E23&lt;=AE$10+6,$G23&gt;=AE$10),IF(AND(N($H23)&gt;0,MIN(AE$10+4,$G23)&lt;=$E23+ROUND(($G23-$E23+1)*N($H23),0)-1),2,1),""))</f>
        <v/>
      </c>
      <c r="AF23" s="29" t="str">
        <f aca="false">IF($G23="","",IF(AND($E23&lt;=AF$10+6,$G23&gt;=AF$10),IF(AND(N($H23)&gt;0,MIN(AF$10+4,$G23)&lt;=$E23+ROUND(($G23-$E23+1)*N($H23),0)-1),2,1),""))</f>
        <v/>
      </c>
      <c r="AG23" s="29" t="str">
        <f aca="false">IF($G23="","",IF(AND($E23&lt;=AG$10+6,$G23&gt;=AG$10),IF(AND(N($H23)&gt;0,MIN(AG$10+4,$G23)&lt;=$E23+ROUND(($G23-$E23+1)*N($H23),0)-1),2,1),""))</f>
        <v/>
      </c>
      <c r="AH23" s="29" t="str">
        <f aca="false">IF($G23="","",IF(AND($E23&lt;=AH$10+6,$G23&gt;=AH$10),IF(AND(N($H23)&gt;0,MIN(AH$10+4,$G23)&lt;=$E23+ROUND(($G23-$E23+1)*N($H23),0)-1),2,1),""))</f>
        <v/>
      </c>
      <c r="AI23" s="29" t="str">
        <f aca="false">IF($G23="","",IF(AND($E23&lt;=AI$10+6,$G23&gt;=AI$10),IF(AND(N($H23)&gt;0,MIN(AI$10+4,$G23)&lt;=$E23+ROUND(($G23-$E23+1)*N($H23),0)-1),2,1),""))</f>
        <v/>
      </c>
      <c r="AJ23" s="29" t="str">
        <f aca="false">IF($G23="","",IF(AND($E23&lt;=AJ$10+6,$G23&gt;=AJ$10),IF(AND(N($H23)&gt;0,MIN(AJ$10+4,$G23)&lt;=$E23+ROUND(($G23-$E23+1)*N($H23),0)-1),2,1),""))</f>
        <v/>
      </c>
      <c r="AK23" s="29" t="str">
        <f aca="false">IF($G23="","",IF(AND($E23&lt;=AK$10+6,$G23&gt;=AK$10),IF(AND(N($H23)&gt;0,MIN(AK$10+4,$G23)&lt;=$E23+ROUND(($G23-$E23+1)*N($H23),0)-1),2,1),""))</f>
        <v/>
      </c>
      <c r="AL23" s="29" t="str">
        <f aca="false">IF($G23="","",IF(AND($E23&lt;=AL$10+6,$G23&gt;=AL$10),IF(AND(N($H23)&gt;0,MIN(AL$10+4,$G23)&lt;=$E23+ROUND(($G23-$E23+1)*N($H23),0)-1),2,1),""))</f>
        <v/>
      </c>
      <c r="AM23" s="29" t="str">
        <f aca="false">IF($G23="","",IF(AND($E23&lt;=AM$10+6,$G23&gt;=AM$10),IF(AND(N($H23)&gt;0,MIN(AM$10+4,$G23)&lt;=$E23+ROUND(($G23-$E23+1)*N($H23),0)-1),2,1),""))</f>
        <v/>
      </c>
      <c r="AN23" s="29" t="str">
        <f aca="false">IF($G23="","",IF(AND($E23&lt;=AN$10+6,$G23&gt;=AN$10),IF(AND(N($H23)&gt;0,MIN(AN$10+4,$G23)&lt;=$E23+ROUND(($G23-$E23+1)*N($H23),0)-1),2,1),""))</f>
        <v/>
      </c>
      <c r="AO23" s="29" t="str">
        <f aca="false">IF($G23="","",IF(AND($E23&lt;=AO$10+6,$G23&gt;=AO$10),IF(AND(N($H23)&gt;0,MIN(AO$10+4,$G23)&lt;=$E23+ROUND(($G23-$E23+1)*N($H23),0)-1),2,1),""))</f>
        <v/>
      </c>
      <c r="AP23" s="29" t="str">
        <f aca="false">IF($G23="","",IF(AND($E23&lt;=AP$10+6,$G23&gt;=AP$10),IF(AND(N($H23)&gt;0,MIN(AP$10+4,$G23)&lt;=$E23+ROUND(($G23-$E23+1)*N($H23),0)-1),2,1),""))</f>
        <v/>
      </c>
      <c r="AQ23" s="29" t="str">
        <f aca="false">IF($G23="","",IF(AND($E23&lt;=AQ$10+6,$G23&gt;=AQ$10),IF(AND(N($H23)&gt;0,MIN(AQ$10+4,$G23)&lt;=$E23+ROUND(($G23-$E23+1)*N($H23),0)-1),2,1),""))</f>
        <v/>
      </c>
      <c r="AR23" s="29" t="str">
        <f aca="false">IF($G23="","",IF(AND($E23&lt;=AR$10+6,$G23&gt;=AR$10),IF(AND(N($H23)&gt;0,MIN(AR$10+4,$G23)&lt;=$E23+ROUND(($G23-$E23+1)*N($H23),0)-1),2,1),""))</f>
        <v/>
      </c>
      <c r="AS23" s="29" t="str">
        <f aca="false">IF($G23="","",IF(AND($E23&lt;=AS$10+6,$G23&gt;=AS$10),IF(AND(N($H23)&gt;0,MIN(AS$10+4,$G23)&lt;=$E23+ROUND(($G23-$E23+1)*N($H23),0)-1),2,1),""))</f>
        <v/>
      </c>
      <c r="AT23" s="29" t="str">
        <f aca="false">IF($G23="","",IF(AND($E23&lt;=AT$10+6,$G23&gt;=AT$10),IF(AND(N($H23)&gt;0,MIN(AT$10+4,$G23)&lt;=$E23+ROUND(($G23-$E23+1)*N($H23),0)-1),2,1),""))</f>
        <v/>
      </c>
      <c r="AU23" s="29" t="str">
        <f aca="false">IF($G23="","",IF(AND($E23&lt;=AU$10+6,$G23&gt;=AU$10),IF(AND(N($H23)&gt;0,MIN(AU$10+4,$G23)&lt;=$E23+ROUND(($G23-$E23+1)*N($H23),0)-1),2,1),""))</f>
        <v/>
      </c>
      <c r="AV23" s="29" t="str">
        <f aca="false">IF($G23="","",IF(AND($E23&lt;=AV$10+6,$G23&gt;=AV$10),IF(AND(N($H23)&gt;0,MIN(AV$10+4,$G23)&lt;=$E23+ROUND(($G23-$E23+1)*N($H23),0)-1),2,1),""))</f>
        <v/>
      </c>
      <c r="AW23" s="29" t="str">
        <f aca="false">IF($G23="","",IF(AND($E23&lt;=AW$10+6,$G23&gt;=AW$10),IF(AND(N($H23)&gt;0,MIN(AW$10+4,$G23)&lt;=$E23+ROUND(($G23-$E23+1)*N($H23),0)-1),2,1),""))</f>
        <v/>
      </c>
      <c r="AX23" s="29" t="str">
        <f aca="false">IF($G23="","",IF(AND($E23&lt;=AX$10+6,$G23&gt;=AX$10),IF(AND(N($H23)&gt;0,MIN(AX$10+4,$G23)&lt;=$E23+ROUND(($G23-$E23+1)*N($H23),0)-1),2,1),""))</f>
        <v/>
      </c>
    </row>
    <row r="24" customFormat="false" ht="15" hidden="false" customHeight="false" outlineLevel="0" collapsed="false">
      <c r="A24" s="3"/>
      <c r="B24" s="3"/>
      <c r="C24" s="3"/>
      <c r="D24" s="24"/>
      <c r="E24" s="25"/>
      <c r="F24" s="24"/>
      <c r="G24" s="26" t="str">
        <f aca="false">IF(OR(E24="",F24=""),"",WORKDAY(E24-1,F24,'Jours non travaillés'!$A$5:$A$34))</f>
        <v/>
      </c>
      <c r="H24" s="27"/>
      <c r="I24" s="28" t="str">
        <f aca="false">IF(G24="","",IF($B$5&lt;E24,0,IF($B$5&gt;=G24,1,NETWORKDAYS(E24,$B$5,'Jours non travaillés'!$A$5:$A$34)/F24)))</f>
        <v/>
      </c>
      <c r="J24" s="5" t="str">
        <f aca="false">IF(G24="","",IF(N(H24)&gt;=1,"Terminé",IF($B$5&lt;E24,"À venir",IF(N(H24)&lt;I24-$B$6,"En retard","En cours"))))</f>
        <v/>
      </c>
      <c r="K24" s="29" t="str">
        <f aca="false">IF($G24="","",IF(AND($E24&lt;=K$10+6,$G24&gt;=K$10),IF(AND(N($H24)&gt;0,MIN(K$10+4,$G24)&lt;=$E24+ROUND(($G24-$E24+1)*N($H24),0)-1),2,1),""))</f>
        <v/>
      </c>
      <c r="L24" s="29" t="str">
        <f aca="false">IF($G24="","",IF(AND($E24&lt;=L$10+6,$G24&gt;=L$10),IF(AND(N($H24)&gt;0,MIN(L$10+4,$G24)&lt;=$E24+ROUND(($G24-$E24+1)*N($H24),0)-1),2,1),""))</f>
        <v/>
      </c>
      <c r="M24" s="29" t="str">
        <f aca="false">IF($G24="","",IF(AND($E24&lt;=M$10+6,$G24&gt;=M$10),IF(AND(N($H24)&gt;0,MIN(M$10+4,$G24)&lt;=$E24+ROUND(($G24-$E24+1)*N($H24),0)-1),2,1),""))</f>
        <v/>
      </c>
      <c r="N24" s="29" t="str">
        <f aca="false">IF($G24="","",IF(AND($E24&lt;=N$10+6,$G24&gt;=N$10),IF(AND(N($H24)&gt;0,MIN(N$10+4,$G24)&lt;=$E24+ROUND(($G24-$E24+1)*N($H24),0)-1),2,1),""))</f>
        <v/>
      </c>
      <c r="O24" s="29" t="str">
        <f aca="false">IF($G24="","",IF(AND($E24&lt;=O$10+6,$G24&gt;=O$10),IF(AND(N($H24)&gt;0,MIN(O$10+4,$G24)&lt;=$E24+ROUND(($G24-$E24+1)*N($H24),0)-1),2,1),""))</f>
        <v/>
      </c>
      <c r="P24" s="29" t="str">
        <f aca="false">IF($G24="","",IF(AND($E24&lt;=P$10+6,$G24&gt;=P$10),IF(AND(N($H24)&gt;0,MIN(P$10+4,$G24)&lt;=$E24+ROUND(($G24-$E24+1)*N($H24),0)-1),2,1),""))</f>
        <v/>
      </c>
      <c r="Q24" s="29" t="str">
        <f aca="false">IF($G24="","",IF(AND($E24&lt;=Q$10+6,$G24&gt;=Q$10),IF(AND(N($H24)&gt;0,MIN(Q$10+4,$G24)&lt;=$E24+ROUND(($G24-$E24+1)*N($H24),0)-1),2,1),""))</f>
        <v/>
      </c>
      <c r="R24" s="29" t="str">
        <f aca="false">IF($G24="","",IF(AND($E24&lt;=R$10+6,$G24&gt;=R$10),IF(AND(N($H24)&gt;0,MIN(R$10+4,$G24)&lt;=$E24+ROUND(($G24-$E24+1)*N($H24),0)-1),2,1),""))</f>
        <v/>
      </c>
      <c r="S24" s="29" t="str">
        <f aca="false">IF($G24="","",IF(AND($E24&lt;=S$10+6,$G24&gt;=S$10),IF(AND(N($H24)&gt;0,MIN(S$10+4,$G24)&lt;=$E24+ROUND(($G24-$E24+1)*N($H24),0)-1),2,1),""))</f>
        <v/>
      </c>
      <c r="T24" s="29" t="str">
        <f aca="false">IF($G24="","",IF(AND($E24&lt;=T$10+6,$G24&gt;=T$10),IF(AND(N($H24)&gt;0,MIN(T$10+4,$G24)&lt;=$E24+ROUND(($G24-$E24+1)*N($H24),0)-1),2,1),""))</f>
        <v/>
      </c>
      <c r="U24" s="29" t="str">
        <f aca="false">IF($G24="","",IF(AND($E24&lt;=U$10+6,$G24&gt;=U$10),IF(AND(N($H24)&gt;0,MIN(U$10+4,$G24)&lt;=$E24+ROUND(($G24-$E24+1)*N($H24),0)-1),2,1),""))</f>
        <v/>
      </c>
      <c r="V24" s="29" t="str">
        <f aca="false">IF($G24="","",IF(AND($E24&lt;=V$10+6,$G24&gt;=V$10),IF(AND(N($H24)&gt;0,MIN(V$10+4,$G24)&lt;=$E24+ROUND(($G24-$E24+1)*N($H24),0)-1),2,1),""))</f>
        <v/>
      </c>
      <c r="W24" s="29" t="str">
        <f aca="false">IF($G24="","",IF(AND($E24&lt;=W$10+6,$G24&gt;=W$10),IF(AND(N($H24)&gt;0,MIN(W$10+4,$G24)&lt;=$E24+ROUND(($G24-$E24+1)*N($H24),0)-1),2,1),""))</f>
        <v/>
      </c>
      <c r="X24" s="29" t="str">
        <f aca="false">IF($G24="","",IF(AND($E24&lt;=X$10+6,$G24&gt;=X$10),IF(AND(N($H24)&gt;0,MIN(X$10+4,$G24)&lt;=$E24+ROUND(($G24-$E24+1)*N($H24),0)-1),2,1),""))</f>
        <v/>
      </c>
      <c r="Y24" s="29" t="str">
        <f aca="false">IF($G24="","",IF(AND($E24&lt;=Y$10+6,$G24&gt;=Y$10),IF(AND(N($H24)&gt;0,MIN(Y$10+4,$G24)&lt;=$E24+ROUND(($G24-$E24+1)*N($H24),0)-1),2,1),""))</f>
        <v/>
      </c>
      <c r="Z24" s="29" t="str">
        <f aca="false">IF($G24="","",IF(AND($E24&lt;=Z$10+6,$G24&gt;=Z$10),IF(AND(N($H24)&gt;0,MIN(Z$10+4,$G24)&lt;=$E24+ROUND(($G24-$E24+1)*N($H24),0)-1),2,1),""))</f>
        <v/>
      </c>
      <c r="AA24" s="29" t="str">
        <f aca="false">IF($G24="","",IF(AND($E24&lt;=AA$10+6,$G24&gt;=AA$10),IF(AND(N($H24)&gt;0,MIN(AA$10+4,$G24)&lt;=$E24+ROUND(($G24-$E24+1)*N($H24),0)-1),2,1),""))</f>
        <v/>
      </c>
      <c r="AB24" s="29" t="str">
        <f aca="false">IF($G24="","",IF(AND($E24&lt;=AB$10+6,$G24&gt;=AB$10),IF(AND(N($H24)&gt;0,MIN(AB$10+4,$G24)&lt;=$E24+ROUND(($G24-$E24+1)*N($H24),0)-1),2,1),""))</f>
        <v/>
      </c>
      <c r="AC24" s="29" t="str">
        <f aca="false">IF($G24="","",IF(AND($E24&lt;=AC$10+6,$G24&gt;=AC$10),IF(AND(N($H24)&gt;0,MIN(AC$10+4,$G24)&lt;=$E24+ROUND(($G24-$E24+1)*N($H24),0)-1),2,1),""))</f>
        <v/>
      </c>
      <c r="AD24" s="29" t="str">
        <f aca="false">IF($G24="","",IF(AND($E24&lt;=AD$10+6,$G24&gt;=AD$10),IF(AND(N($H24)&gt;0,MIN(AD$10+4,$G24)&lt;=$E24+ROUND(($G24-$E24+1)*N($H24),0)-1),2,1),""))</f>
        <v/>
      </c>
      <c r="AE24" s="29" t="str">
        <f aca="false">IF($G24="","",IF(AND($E24&lt;=AE$10+6,$G24&gt;=AE$10),IF(AND(N($H24)&gt;0,MIN(AE$10+4,$G24)&lt;=$E24+ROUND(($G24-$E24+1)*N($H24),0)-1),2,1),""))</f>
        <v/>
      </c>
      <c r="AF24" s="29" t="str">
        <f aca="false">IF($G24="","",IF(AND($E24&lt;=AF$10+6,$G24&gt;=AF$10),IF(AND(N($H24)&gt;0,MIN(AF$10+4,$G24)&lt;=$E24+ROUND(($G24-$E24+1)*N($H24),0)-1),2,1),""))</f>
        <v/>
      </c>
      <c r="AG24" s="29" t="str">
        <f aca="false">IF($G24="","",IF(AND($E24&lt;=AG$10+6,$G24&gt;=AG$10),IF(AND(N($H24)&gt;0,MIN(AG$10+4,$G24)&lt;=$E24+ROUND(($G24-$E24+1)*N($H24),0)-1),2,1),""))</f>
        <v/>
      </c>
      <c r="AH24" s="29" t="str">
        <f aca="false">IF($G24="","",IF(AND($E24&lt;=AH$10+6,$G24&gt;=AH$10),IF(AND(N($H24)&gt;0,MIN(AH$10+4,$G24)&lt;=$E24+ROUND(($G24-$E24+1)*N($H24),0)-1),2,1),""))</f>
        <v/>
      </c>
      <c r="AI24" s="29" t="str">
        <f aca="false">IF($G24="","",IF(AND($E24&lt;=AI$10+6,$G24&gt;=AI$10),IF(AND(N($H24)&gt;0,MIN(AI$10+4,$G24)&lt;=$E24+ROUND(($G24-$E24+1)*N($H24),0)-1),2,1),""))</f>
        <v/>
      </c>
      <c r="AJ24" s="29" t="str">
        <f aca="false">IF($G24="","",IF(AND($E24&lt;=AJ$10+6,$G24&gt;=AJ$10),IF(AND(N($H24)&gt;0,MIN(AJ$10+4,$G24)&lt;=$E24+ROUND(($G24-$E24+1)*N($H24),0)-1),2,1),""))</f>
        <v/>
      </c>
      <c r="AK24" s="29" t="str">
        <f aca="false">IF($G24="","",IF(AND($E24&lt;=AK$10+6,$G24&gt;=AK$10),IF(AND(N($H24)&gt;0,MIN(AK$10+4,$G24)&lt;=$E24+ROUND(($G24-$E24+1)*N($H24),0)-1),2,1),""))</f>
        <v/>
      </c>
      <c r="AL24" s="29" t="str">
        <f aca="false">IF($G24="","",IF(AND($E24&lt;=AL$10+6,$G24&gt;=AL$10),IF(AND(N($H24)&gt;0,MIN(AL$10+4,$G24)&lt;=$E24+ROUND(($G24-$E24+1)*N($H24),0)-1),2,1),""))</f>
        <v/>
      </c>
      <c r="AM24" s="29" t="str">
        <f aca="false">IF($G24="","",IF(AND($E24&lt;=AM$10+6,$G24&gt;=AM$10),IF(AND(N($H24)&gt;0,MIN(AM$10+4,$G24)&lt;=$E24+ROUND(($G24-$E24+1)*N($H24),0)-1),2,1),""))</f>
        <v/>
      </c>
      <c r="AN24" s="29" t="str">
        <f aca="false">IF($G24="","",IF(AND($E24&lt;=AN$10+6,$G24&gt;=AN$10),IF(AND(N($H24)&gt;0,MIN(AN$10+4,$G24)&lt;=$E24+ROUND(($G24-$E24+1)*N($H24),0)-1),2,1),""))</f>
        <v/>
      </c>
      <c r="AO24" s="29" t="str">
        <f aca="false">IF($G24="","",IF(AND($E24&lt;=AO$10+6,$G24&gt;=AO$10),IF(AND(N($H24)&gt;0,MIN(AO$10+4,$G24)&lt;=$E24+ROUND(($G24-$E24+1)*N($H24),0)-1),2,1),""))</f>
        <v/>
      </c>
      <c r="AP24" s="29" t="str">
        <f aca="false">IF($G24="","",IF(AND($E24&lt;=AP$10+6,$G24&gt;=AP$10),IF(AND(N($H24)&gt;0,MIN(AP$10+4,$G24)&lt;=$E24+ROUND(($G24-$E24+1)*N($H24),0)-1),2,1),""))</f>
        <v/>
      </c>
      <c r="AQ24" s="29" t="str">
        <f aca="false">IF($G24="","",IF(AND($E24&lt;=AQ$10+6,$G24&gt;=AQ$10),IF(AND(N($H24)&gt;0,MIN(AQ$10+4,$G24)&lt;=$E24+ROUND(($G24-$E24+1)*N($H24),0)-1),2,1),""))</f>
        <v/>
      </c>
      <c r="AR24" s="29" t="str">
        <f aca="false">IF($G24="","",IF(AND($E24&lt;=AR$10+6,$G24&gt;=AR$10),IF(AND(N($H24)&gt;0,MIN(AR$10+4,$G24)&lt;=$E24+ROUND(($G24-$E24+1)*N($H24),0)-1),2,1),""))</f>
        <v/>
      </c>
      <c r="AS24" s="29" t="str">
        <f aca="false">IF($G24="","",IF(AND($E24&lt;=AS$10+6,$G24&gt;=AS$10),IF(AND(N($H24)&gt;0,MIN(AS$10+4,$G24)&lt;=$E24+ROUND(($G24-$E24+1)*N($H24),0)-1),2,1),""))</f>
        <v/>
      </c>
      <c r="AT24" s="29" t="str">
        <f aca="false">IF($G24="","",IF(AND($E24&lt;=AT$10+6,$G24&gt;=AT$10),IF(AND(N($H24)&gt;0,MIN(AT$10+4,$G24)&lt;=$E24+ROUND(($G24-$E24+1)*N($H24),0)-1),2,1),""))</f>
        <v/>
      </c>
      <c r="AU24" s="29" t="str">
        <f aca="false">IF($G24="","",IF(AND($E24&lt;=AU$10+6,$G24&gt;=AU$10),IF(AND(N($H24)&gt;0,MIN(AU$10+4,$G24)&lt;=$E24+ROUND(($G24-$E24+1)*N($H24),0)-1),2,1),""))</f>
        <v/>
      </c>
      <c r="AV24" s="29" t="str">
        <f aca="false">IF($G24="","",IF(AND($E24&lt;=AV$10+6,$G24&gt;=AV$10),IF(AND(N($H24)&gt;0,MIN(AV$10+4,$G24)&lt;=$E24+ROUND(($G24-$E24+1)*N($H24),0)-1),2,1),""))</f>
        <v/>
      </c>
      <c r="AW24" s="29" t="str">
        <f aca="false">IF($G24="","",IF(AND($E24&lt;=AW$10+6,$G24&gt;=AW$10),IF(AND(N($H24)&gt;0,MIN(AW$10+4,$G24)&lt;=$E24+ROUND(($G24-$E24+1)*N($H24),0)-1),2,1),""))</f>
        <v/>
      </c>
      <c r="AX24" s="29" t="str">
        <f aca="false">IF($G24="","",IF(AND($E24&lt;=AX$10+6,$G24&gt;=AX$10),IF(AND(N($H24)&gt;0,MIN(AX$10+4,$G24)&lt;=$E24+ROUND(($G24-$E24+1)*N($H24),0)-1),2,1),""))</f>
        <v/>
      </c>
    </row>
    <row r="25" customFormat="false" ht="15" hidden="false" customHeight="false" outlineLevel="0" collapsed="false">
      <c r="A25" s="3"/>
      <c r="B25" s="3"/>
      <c r="C25" s="3"/>
      <c r="D25" s="24"/>
      <c r="E25" s="25"/>
      <c r="F25" s="24"/>
      <c r="G25" s="26" t="str">
        <f aca="false">IF(OR(E25="",F25=""),"",WORKDAY(E25-1,F25,'Jours non travaillés'!$A$5:$A$34))</f>
        <v/>
      </c>
      <c r="H25" s="27"/>
      <c r="I25" s="28" t="str">
        <f aca="false">IF(G25="","",IF($B$5&lt;E25,0,IF($B$5&gt;=G25,1,NETWORKDAYS(E25,$B$5,'Jours non travaillés'!$A$5:$A$34)/F25)))</f>
        <v/>
      </c>
      <c r="J25" s="5" t="str">
        <f aca="false">IF(G25="","",IF(N(H25)&gt;=1,"Terminé",IF($B$5&lt;E25,"À venir",IF(N(H25)&lt;I25-$B$6,"En retard","En cours"))))</f>
        <v/>
      </c>
      <c r="K25" s="29" t="str">
        <f aca="false">IF($G25="","",IF(AND($E25&lt;=K$10+6,$G25&gt;=K$10),IF(AND(N($H25)&gt;0,MIN(K$10+4,$G25)&lt;=$E25+ROUND(($G25-$E25+1)*N($H25),0)-1),2,1),""))</f>
        <v/>
      </c>
      <c r="L25" s="29" t="str">
        <f aca="false">IF($G25="","",IF(AND($E25&lt;=L$10+6,$G25&gt;=L$10),IF(AND(N($H25)&gt;0,MIN(L$10+4,$G25)&lt;=$E25+ROUND(($G25-$E25+1)*N($H25),0)-1),2,1),""))</f>
        <v/>
      </c>
      <c r="M25" s="29" t="str">
        <f aca="false">IF($G25="","",IF(AND($E25&lt;=M$10+6,$G25&gt;=M$10),IF(AND(N($H25)&gt;0,MIN(M$10+4,$G25)&lt;=$E25+ROUND(($G25-$E25+1)*N($H25),0)-1),2,1),""))</f>
        <v/>
      </c>
      <c r="N25" s="29" t="str">
        <f aca="false">IF($G25="","",IF(AND($E25&lt;=N$10+6,$G25&gt;=N$10),IF(AND(N($H25)&gt;0,MIN(N$10+4,$G25)&lt;=$E25+ROUND(($G25-$E25+1)*N($H25),0)-1),2,1),""))</f>
        <v/>
      </c>
      <c r="O25" s="29" t="str">
        <f aca="false">IF($G25="","",IF(AND($E25&lt;=O$10+6,$G25&gt;=O$10),IF(AND(N($H25)&gt;0,MIN(O$10+4,$G25)&lt;=$E25+ROUND(($G25-$E25+1)*N($H25),0)-1),2,1),""))</f>
        <v/>
      </c>
      <c r="P25" s="29" t="str">
        <f aca="false">IF($G25="","",IF(AND($E25&lt;=P$10+6,$G25&gt;=P$10),IF(AND(N($H25)&gt;0,MIN(P$10+4,$G25)&lt;=$E25+ROUND(($G25-$E25+1)*N($H25),0)-1),2,1),""))</f>
        <v/>
      </c>
      <c r="Q25" s="29" t="str">
        <f aca="false">IF($G25="","",IF(AND($E25&lt;=Q$10+6,$G25&gt;=Q$10),IF(AND(N($H25)&gt;0,MIN(Q$10+4,$G25)&lt;=$E25+ROUND(($G25-$E25+1)*N($H25),0)-1),2,1),""))</f>
        <v/>
      </c>
      <c r="R25" s="29" t="str">
        <f aca="false">IF($G25="","",IF(AND($E25&lt;=R$10+6,$G25&gt;=R$10),IF(AND(N($H25)&gt;0,MIN(R$10+4,$G25)&lt;=$E25+ROUND(($G25-$E25+1)*N($H25),0)-1),2,1),""))</f>
        <v/>
      </c>
      <c r="S25" s="29" t="str">
        <f aca="false">IF($G25="","",IF(AND($E25&lt;=S$10+6,$G25&gt;=S$10),IF(AND(N($H25)&gt;0,MIN(S$10+4,$G25)&lt;=$E25+ROUND(($G25-$E25+1)*N($H25),0)-1),2,1),""))</f>
        <v/>
      </c>
      <c r="T25" s="29" t="str">
        <f aca="false">IF($G25="","",IF(AND($E25&lt;=T$10+6,$G25&gt;=T$10),IF(AND(N($H25)&gt;0,MIN(T$10+4,$G25)&lt;=$E25+ROUND(($G25-$E25+1)*N($H25),0)-1),2,1),""))</f>
        <v/>
      </c>
      <c r="U25" s="29" t="str">
        <f aca="false">IF($G25="","",IF(AND($E25&lt;=U$10+6,$G25&gt;=U$10),IF(AND(N($H25)&gt;0,MIN(U$10+4,$G25)&lt;=$E25+ROUND(($G25-$E25+1)*N($H25),0)-1),2,1),""))</f>
        <v/>
      </c>
      <c r="V25" s="29" t="str">
        <f aca="false">IF($G25="","",IF(AND($E25&lt;=V$10+6,$G25&gt;=V$10),IF(AND(N($H25)&gt;0,MIN(V$10+4,$G25)&lt;=$E25+ROUND(($G25-$E25+1)*N($H25),0)-1),2,1),""))</f>
        <v/>
      </c>
      <c r="W25" s="29" t="str">
        <f aca="false">IF($G25="","",IF(AND($E25&lt;=W$10+6,$G25&gt;=W$10),IF(AND(N($H25)&gt;0,MIN(W$10+4,$G25)&lt;=$E25+ROUND(($G25-$E25+1)*N($H25),0)-1),2,1),""))</f>
        <v/>
      </c>
      <c r="X25" s="29" t="str">
        <f aca="false">IF($G25="","",IF(AND($E25&lt;=X$10+6,$G25&gt;=X$10),IF(AND(N($H25)&gt;0,MIN(X$10+4,$G25)&lt;=$E25+ROUND(($G25-$E25+1)*N($H25),0)-1),2,1),""))</f>
        <v/>
      </c>
      <c r="Y25" s="29" t="str">
        <f aca="false">IF($G25="","",IF(AND($E25&lt;=Y$10+6,$G25&gt;=Y$10),IF(AND(N($H25)&gt;0,MIN(Y$10+4,$G25)&lt;=$E25+ROUND(($G25-$E25+1)*N($H25),0)-1),2,1),""))</f>
        <v/>
      </c>
      <c r="Z25" s="29" t="str">
        <f aca="false">IF($G25="","",IF(AND($E25&lt;=Z$10+6,$G25&gt;=Z$10),IF(AND(N($H25)&gt;0,MIN(Z$10+4,$G25)&lt;=$E25+ROUND(($G25-$E25+1)*N($H25),0)-1),2,1),""))</f>
        <v/>
      </c>
      <c r="AA25" s="29" t="str">
        <f aca="false">IF($G25="","",IF(AND($E25&lt;=AA$10+6,$G25&gt;=AA$10),IF(AND(N($H25)&gt;0,MIN(AA$10+4,$G25)&lt;=$E25+ROUND(($G25-$E25+1)*N($H25),0)-1),2,1),""))</f>
        <v/>
      </c>
      <c r="AB25" s="29" t="str">
        <f aca="false">IF($G25="","",IF(AND($E25&lt;=AB$10+6,$G25&gt;=AB$10),IF(AND(N($H25)&gt;0,MIN(AB$10+4,$G25)&lt;=$E25+ROUND(($G25-$E25+1)*N($H25),0)-1),2,1),""))</f>
        <v/>
      </c>
      <c r="AC25" s="29" t="str">
        <f aca="false">IF($G25="","",IF(AND($E25&lt;=AC$10+6,$G25&gt;=AC$10),IF(AND(N($H25)&gt;0,MIN(AC$10+4,$G25)&lt;=$E25+ROUND(($G25-$E25+1)*N($H25),0)-1),2,1),""))</f>
        <v/>
      </c>
      <c r="AD25" s="29" t="str">
        <f aca="false">IF($G25="","",IF(AND($E25&lt;=AD$10+6,$G25&gt;=AD$10),IF(AND(N($H25)&gt;0,MIN(AD$10+4,$G25)&lt;=$E25+ROUND(($G25-$E25+1)*N($H25),0)-1),2,1),""))</f>
        <v/>
      </c>
      <c r="AE25" s="29" t="str">
        <f aca="false">IF($G25="","",IF(AND($E25&lt;=AE$10+6,$G25&gt;=AE$10),IF(AND(N($H25)&gt;0,MIN(AE$10+4,$G25)&lt;=$E25+ROUND(($G25-$E25+1)*N($H25),0)-1),2,1),""))</f>
        <v/>
      </c>
      <c r="AF25" s="29" t="str">
        <f aca="false">IF($G25="","",IF(AND($E25&lt;=AF$10+6,$G25&gt;=AF$10),IF(AND(N($H25)&gt;0,MIN(AF$10+4,$G25)&lt;=$E25+ROUND(($G25-$E25+1)*N($H25),0)-1),2,1),""))</f>
        <v/>
      </c>
      <c r="AG25" s="29" t="str">
        <f aca="false">IF($G25="","",IF(AND($E25&lt;=AG$10+6,$G25&gt;=AG$10),IF(AND(N($H25)&gt;0,MIN(AG$10+4,$G25)&lt;=$E25+ROUND(($G25-$E25+1)*N($H25),0)-1),2,1),""))</f>
        <v/>
      </c>
      <c r="AH25" s="29" t="str">
        <f aca="false">IF($G25="","",IF(AND($E25&lt;=AH$10+6,$G25&gt;=AH$10),IF(AND(N($H25)&gt;0,MIN(AH$10+4,$G25)&lt;=$E25+ROUND(($G25-$E25+1)*N($H25),0)-1),2,1),""))</f>
        <v/>
      </c>
      <c r="AI25" s="29" t="str">
        <f aca="false">IF($G25="","",IF(AND($E25&lt;=AI$10+6,$G25&gt;=AI$10),IF(AND(N($H25)&gt;0,MIN(AI$10+4,$G25)&lt;=$E25+ROUND(($G25-$E25+1)*N($H25),0)-1),2,1),""))</f>
        <v/>
      </c>
      <c r="AJ25" s="29" t="str">
        <f aca="false">IF($G25="","",IF(AND($E25&lt;=AJ$10+6,$G25&gt;=AJ$10),IF(AND(N($H25)&gt;0,MIN(AJ$10+4,$G25)&lt;=$E25+ROUND(($G25-$E25+1)*N($H25),0)-1),2,1),""))</f>
        <v/>
      </c>
      <c r="AK25" s="29" t="str">
        <f aca="false">IF($G25="","",IF(AND($E25&lt;=AK$10+6,$G25&gt;=AK$10),IF(AND(N($H25)&gt;0,MIN(AK$10+4,$G25)&lt;=$E25+ROUND(($G25-$E25+1)*N($H25),0)-1),2,1),""))</f>
        <v/>
      </c>
      <c r="AL25" s="29" t="str">
        <f aca="false">IF($G25="","",IF(AND($E25&lt;=AL$10+6,$G25&gt;=AL$10),IF(AND(N($H25)&gt;0,MIN(AL$10+4,$G25)&lt;=$E25+ROUND(($G25-$E25+1)*N($H25),0)-1),2,1),""))</f>
        <v/>
      </c>
      <c r="AM25" s="29" t="str">
        <f aca="false">IF($G25="","",IF(AND($E25&lt;=AM$10+6,$G25&gt;=AM$10),IF(AND(N($H25)&gt;0,MIN(AM$10+4,$G25)&lt;=$E25+ROUND(($G25-$E25+1)*N($H25),0)-1),2,1),""))</f>
        <v/>
      </c>
      <c r="AN25" s="29" t="str">
        <f aca="false">IF($G25="","",IF(AND($E25&lt;=AN$10+6,$G25&gt;=AN$10),IF(AND(N($H25)&gt;0,MIN(AN$10+4,$G25)&lt;=$E25+ROUND(($G25-$E25+1)*N($H25),0)-1),2,1),""))</f>
        <v/>
      </c>
      <c r="AO25" s="29" t="str">
        <f aca="false">IF($G25="","",IF(AND($E25&lt;=AO$10+6,$G25&gt;=AO$10),IF(AND(N($H25)&gt;0,MIN(AO$10+4,$G25)&lt;=$E25+ROUND(($G25-$E25+1)*N($H25),0)-1),2,1),""))</f>
        <v/>
      </c>
      <c r="AP25" s="29" t="str">
        <f aca="false">IF($G25="","",IF(AND($E25&lt;=AP$10+6,$G25&gt;=AP$10),IF(AND(N($H25)&gt;0,MIN(AP$10+4,$G25)&lt;=$E25+ROUND(($G25-$E25+1)*N($H25),0)-1),2,1),""))</f>
        <v/>
      </c>
      <c r="AQ25" s="29" t="str">
        <f aca="false">IF($G25="","",IF(AND($E25&lt;=AQ$10+6,$G25&gt;=AQ$10),IF(AND(N($H25)&gt;0,MIN(AQ$10+4,$G25)&lt;=$E25+ROUND(($G25-$E25+1)*N($H25),0)-1),2,1),""))</f>
        <v/>
      </c>
      <c r="AR25" s="29" t="str">
        <f aca="false">IF($G25="","",IF(AND($E25&lt;=AR$10+6,$G25&gt;=AR$10),IF(AND(N($H25)&gt;0,MIN(AR$10+4,$G25)&lt;=$E25+ROUND(($G25-$E25+1)*N($H25),0)-1),2,1),""))</f>
        <v/>
      </c>
      <c r="AS25" s="29" t="str">
        <f aca="false">IF($G25="","",IF(AND($E25&lt;=AS$10+6,$G25&gt;=AS$10),IF(AND(N($H25)&gt;0,MIN(AS$10+4,$G25)&lt;=$E25+ROUND(($G25-$E25+1)*N($H25),0)-1),2,1),""))</f>
        <v/>
      </c>
      <c r="AT25" s="29" t="str">
        <f aca="false">IF($G25="","",IF(AND($E25&lt;=AT$10+6,$G25&gt;=AT$10),IF(AND(N($H25)&gt;0,MIN(AT$10+4,$G25)&lt;=$E25+ROUND(($G25-$E25+1)*N($H25),0)-1),2,1),""))</f>
        <v/>
      </c>
      <c r="AU25" s="29" t="str">
        <f aca="false">IF($G25="","",IF(AND($E25&lt;=AU$10+6,$G25&gt;=AU$10),IF(AND(N($H25)&gt;0,MIN(AU$10+4,$G25)&lt;=$E25+ROUND(($G25-$E25+1)*N($H25),0)-1),2,1),""))</f>
        <v/>
      </c>
      <c r="AV25" s="29" t="str">
        <f aca="false">IF($G25="","",IF(AND($E25&lt;=AV$10+6,$G25&gt;=AV$10),IF(AND(N($H25)&gt;0,MIN(AV$10+4,$G25)&lt;=$E25+ROUND(($G25-$E25+1)*N($H25),0)-1),2,1),""))</f>
        <v/>
      </c>
      <c r="AW25" s="29" t="str">
        <f aca="false">IF($G25="","",IF(AND($E25&lt;=AW$10+6,$G25&gt;=AW$10),IF(AND(N($H25)&gt;0,MIN(AW$10+4,$G25)&lt;=$E25+ROUND(($G25-$E25+1)*N($H25),0)-1),2,1),""))</f>
        <v/>
      </c>
      <c r="AX25" s="29" t="str">
        <f aca="false">IF($G25="","",IF(AND($E25&lt;=AX$10+6,$G25&gt;=AX$10),IF(AND(N($H25)&gt;0,MIN(AX$10+4,$G25)&lt;=$E25+ROUND(($G25-$E25+1)*N($H25),0)-1),2,1),""))</f>
        <v/>
      </c>
    </row>
    <row r="26" customFormat="false" ht="15" hidden="false" customHeight="false" outlineLevel="0" collapsed="false">
      <c r="A26" s="3"/>
      <c r="B26" s="3"/>
      <c r="C26" s="3"/>
      <c r="D26" s="24"/>
      <c r="E26" s="25"/>
      <c r="F26" s="24"/>
      <c r="G26" s="26" t="str">
        <f aca="false">IF(OR(E26="",F26=""),"",WORKDAY(E26-1,F26,'Jours non travaillés'!$A$5:$A$34))</f>
        <v/>
      </c>
      <c r="H26" s="27"/>
      <c r="I26" s="28" t="str">
        <f aca="false">IF(G26="","",IF($B$5&lt;E26,0,IF($B$5&gt;=G26,1,NETWORKDAYS(E26,$B$5,'Jours non travaillés'!$A$5:$A$34)/F26)))</f>
        <v/>
      </c>
      <c r="J26" s="5" t="str">
        <f aca="false">IF(G26="","",IF(N(H26)&gt;=1,"Terminé",IF($B$5&lt;E26,"À venir",IF(N(H26)&lt;I26-$B$6,"En retard","En cours"))))</f>
        <v/>
      </c>
      <c r="K26" s="29" t="str">
        <f aca="false">IF($G26="","",IF(AND($E26&lt;=K$10+6,$G26&gt;=K$10),IF(AND(N($H26)&gt;0,MIN(K$10+4,$G26)&lt;=$E26+ROUND(($G26-$E26+1)*N($H26),0)-1),2,1),""))</f>
        <v/>
      </c>
      <c r="L26" s="29" t="str">
        <f aca="false">IF($G26="","",IF(AND($E26&lt;=L$10+6,$G26&gt;=L$10),IF(AND(N($H26)&gt;0,MIN(L$10+4,$G26)&lt;=$E26+ROUND(($G26-$E26+1)*N($H26),0)-1),2,1),""))</f>
        <v/>
      </c>
      <c r="M26" s="29" t="str">
        <f aca="false">IF($G26="","",IF(AND($E26&lt;=M$10+6,$G26&gt;=M$10),IF(AND(N($H26)&gt;0,MIN(M$10+4,$G26)&lt;=$E26+ROUND(($G26-$E26+1)*N($H26),0)-1),2,1),""))</f>
        <v/>
      </c>
      <c r="N26" s="29" t="str">
        <f aca="false">IF($G26="","",IF(AND($E26&lt;=N$10+6,$G26&gt;=N$10),IF(AND(N($H26)&gt;0,MIN(N$10+4,$G26)&lt;=$E26+ROUND(($G26-$E26+1)*N($H26),0)-1),2,1),""))</f>
        <v/>
      </c>
      <c r="O26" s="29" t="str">
        <f aca="false">IF($G26="","",IF(AND($E26&lt;=O$10+6,$G26&gt;=O$10),IF(AND(N($H26)&gt;0,MIN(O$10+4,$G26)&lt;=$E26+ROUND(($G26-$E26+1)*N($H26),0)-1),2,1),""))</f>
        <v/>
      </c>
      <c r="P26" s="29" t="str">
        <f aca="false">IF($G26="","",IF(AND($E26&lt;=P$10+6,$G26&gt;=P$10),IF(AND(N($H26)&gt;0,MIN(P$10+4,$G26)&lt;=$E26+ROUND(($G26-$E26+1)*N($H26),0)-1),2,1),""))</f>
        <v/>
      </c>
      <c r="Q26" s="29" t="str">
        <f aca="false">IF($G26="","",IF(AND($E26&lt;=Q$10+6,$G26&gt;=Q$10),IF(AND(N($H26)&gt;0,MIN(Q$10+4,$G26)&lt;=$E26+ROUND(($G26-$E26+1)*N($H26),0)-1),2,1),""))</f>
        <v/>
      </c>
      <c r="R26" s="29" t="str">
        <f aca="false">IF($G26="","",IF(AND($E26&lt;=R$10+6,$G26&gt;=R$10),IF(AND(N($H26)&gt;0,MIN(R$10+4,$G26)&lt;=$E26+ROUND(($G26-$E26+1)*N($H26),0)-1),2,1),""))</f>
        <v/>
      </c>
      <c r="S26" s="29" t="str">
        <f aca="false">IF($G26="","",IF(AND($E26&lt;=S$10+6,$G26&gt;=S$10),IF(AND(N($H26)&gt;0,MIN(S$10+4,$G26)&lt;=$E26+ROUND(($G26-$E26+1)*N($H26),0)-1),2,1),""))</f>
        <v/>
      </c>
      <c r="T26" s="29" t="str">
        <f aca="false">IF($G26="","",IF(AND($E26&lt;=T$10+6,$G26&gt;=T$10),IF(AND(N($H26)&gt;0,MIN(T$10+4,$G26)&lt;=$E26+ROUND(($G26-$E26+1)*N($H26),0)-1),2,1),""))</f>
        <v/>
      </c>
      <c r="U26" s="29" t="str">
        <f aca="false">IF($G26="","",IF(AND($E26&lt;=U$10+6,$G26&gt;=U$10),IF(AND(N($H26)&gt;0,MIN(U$10+4,$G26)&lt;=$E26+ROUND(($G26-$E26+1)*N($H26),0)-1),2,1),""))</f>
        <v/>
      </c>
      <c r="V26" s="29" t="str">
        <f aca="false">IF($G26="","",IF(AND($E26&lt;=V$10+6,$G26&gt;=V$10),IF(AND(N($H26)&gt;0,MIN(V$10+4,$G26)&lt;=$E26+ROUND(($G26-$E26+1)*N($H26),0)-1),2,1),""))</f>
        <v/>
      </c>
      <c r="W26" s="29" t="str">
        <f aca="false">IF($G26="","",IF(AND($E26&lt;=W$10+6,$G26&gt;=W$10),IF(AND(N($H26)&gt;0,MIN(W$10+4,$G26)&lt;=$E26+ROUND(($G26-$E26+1)*N($H26),0)-1),2,1),""))</f>
        <v/>
      </c>
      <c r="X26" s="29" t="str">
        <f aca="false">IF($G26="","",IF(AND($E26&lt;=X$10+6,$G26&gt;=X$10),IF(AND(N($H26)&gt;0,MIN(X$10+4,$G26)&lt;=$E26+ROUND(($G26-$E26+1)*N($H26),0)-1),2,1),""))</f>
        <v/>
      </c>
      <c r="Y26" s="29" t="str">
        <f aca="false">IF($G26="","",IF(AND($E26&lt;=Y$10+6,$G26&gt;=Y$10),IF(AND(N($H26)&gt;0,MIN(Y$10+4,$G26)&lt;=$E26+ROUND(($G26-$E26+1)*N($H26),0)-1),2,1),""))</f>
        <v/>
      </c>
      <c r="Z26" s="29" t="str">
        <f aca="false">IF($G26="","",IF(AND($E26&lt;=Z$10+6,$G26&gt;=Z$10),IF(AND(N($H26)&gt;0,MIN(Z$10+4,$G26)&lt;=$E26+ROUND(($G26-$E26+1)*N($H26),0)-1),2,1),""))</f>
        <v/>
      </c>
      <c r="AA26" s="29" t="str">
        <f aca="false">IF($G26="","",IF(AND($E26&lt;=AA$10+6,$G26&gt;=AA$10),IF(AND(N($H26)&gt;0,MIN(AA$10+4,$G26)&lt;=$E26+ROUND(($G26-$E26+1)*N($H26),0)-1),2,1),""))</f>
        <v/>
      </c>
      <c r="AB26" s="29" t="str">
        <f aca="false">IF($G26="","",IF(AND($E26&lt;=AB$10+6,$G26&gt;=AB$10),IF(AND(N($H26)&gt;0,MIN(AB$10+4,$G26)&lt;=$E26+ROUND(($G26-$E26+1)*N($H26),0)-1),2,1),""))</f>
        <v/>
      </c>
      <c r="AC26" s="29" t="str">
        <f aca="false">IF($G26="","",IF(AND($E26&lt;=AC$10+6,$G26&gt;=AC$10),IF(AND(N($H26)&gt;0,MIN(AC$10+4,$G26)&lt;=$E26+ROUND(($G26-$E26+1)*N($H26),0)-1),2,1),""))</f>
        <v/>
      </c>
      <c r="AD26" s="29" t="str">
        <f aca="false">IF($G26="","",IF(AND($E26&lt;=AD$10+6,$G26&gt;=AD$10),IF(AND(N($H26)&gt;0,MIN(AD$10+4,$G26)&lt;=$E26+ROUND(($G26-$E26+1)*N($H26),0)-1),2,1),""))</f>
        <v/>
      </c>
      <c r="AE26" s="29" t="str">
        <f aca="false">IF($G26="","",IF(AND($E26&lt;=AE$10+6,$G26&gt;=AE$10),IF(AND(N($H26)&gt;0,MIN(AE$10+4,$G26)&lt;=$E26+ROUND(($G26-$E26+1)*N($H26),0)-1),2,1),""))</f>
        <v/>
      </c>
      <c r="AF26" s="29" t="str">
        <f aca="false">IF($G26="","",IF(AND($E26&lt;=AF$10+6,$G26&gt;=AF$10),IF(AND(N($H26)&gt;0,MIN(AF$10+4,$G26)&lt;=$E26+ROUND(($G26-$E26+1)*N($H26),0)-1),2,1),""))</f>
        <v/>
      </c>
      <c r="AG26" s="29" t="str">
        <f aca="false">IF($G26="","",IF(AND($E26&lt;=AG$10+6,$G26&gt;=AG$10),IF(AND(N($H26)&gt;0,MIN(AG$10+4,$G26)&lt;=$E26+ROUND(($G26-$E26+1)*N($H26),0)-1),2,1),""))</f>
        <v/>
      </c>
      <c r="AH26" s="29" t="str">
        <f aca="false">IF($G26="","",IF(AND($E26&lt;=AH$10+6,$G26&gt;=AH$10),IF(AND(N($H26)&gt;0,MIN(AH$10+4,$G26)&lt;=$E26+ROUND(($G26-$E26+1)*N($H26),0)-1),2,1),""))</f>
        <v/>
      </c>
      <c r="AI26" s="29" t="str">
        <f aca="false">IF($G26="","",IF(AND($E26&lt;=AI$10+6,$G26&gt;=AI$10),IF(AND(N($H26)&gt;0,MIN(AI$10+4,$G26)&lt;=$E26+ROUND(($G26-$E26+1)*N($H26),0)-1),2,1),""))</f>
        <v/>
      </c>
      <c r="AJ26" s="29" t="str">
        <f aca="false">IF($G26="","",IF(AND($E26&lt;=AJ$10+6,$G26&gt;=AJ$10),IF(AND(N($H26)&gt;0,MIN(AJ$10+4,$G26)&lt;=$E26+ROUND(($G26-$E26+1)*N($H26),0)-1),2,1),""))</f>
        <v/>
      </c>
      <c r="AK26" s="29" t="str">
        <f aca="false">IF($G26="","",IF(AND($E26&lt;=AK$10+6,$G26&gt;=AK$10),IF(AND(N($H26)&gt;0,MIN(AK$10+4,$G26)&lt;=$E26+ROUND(($G26-$E26+1)*N($H26),0)-1),2,1),""))</f>
        <v/>
      </c>
      <c r="AL26" s="29" t="str">
        <f aca="false">IF($G26="","",IF(AND($E26&lt;=AL$10+6,$G26&gt;=AL$10),IF(AND(N($H26)&gt;0,MIN(AL$10+4,$G26)&lt;=$E26+ROUND(($G26-$E26+1)*N($H26),0)-1),2,1),""))</f>
        <v/>
      </c>
      <c r="AM26" s="29" t="str">
        <f aca="false">IF($G26="","",IF(AND($E26&lt;=AM$10+6,$G26&gt;=AM$10),IF(AND(N($H26)&gt;0,MIN(AM$10+4,$G26)&lt;=$E26+ROUND(($G26-$E26+1)*N($H26),0)-1),2,1),""))</f>
        <v/>
      </c>
      <c r="AN26" s="29" t="str">
        <f aca="false">IF($G26="","",IF(AND($E26&lt;=AN$10+6,$G26&gt;=AN$10),IF(AND(N($H26)&gt;0,MIN(AN$10+4,$G26)&lt;=$E26+ROUND(($G26-$E26+1)*N($H26),0)-1),2,1),""))</f>
        <v/>
      </c>
      <c r="AO26" s="29" t="str">
        <f aca="false">IF($G26="","",IF(AND($E26&lt;=AO$10+6,$G26&gt;=AO$10),IF(AND(N($H26)&gt;0,MIN(AO$10+4,$G26)&lt;=$E26+ROUND(($G26-$E26+1)*N($H26),0)-1),2,1),""))</f>
        <v/>
      </c>
      <c r="AP26" s="29" t="str">
        <f aca="false">IF($G26="","",IF(AND($E26&lt;=AP$10+6,$G26&gt;=AP$10),IF(AND(N($H26)&gt;0,MIN(AP$10+4,$G26)&lt;=$E26+ROUND(($G26-$E26+1)*N($H26),0)-1),2,1),""))</f>
        <v/>
      </c>
      <c r="AQ26" s="29" t="str">
        <f aca="false">IF($G26="","",IF(AND($E26&lt;=AQ$10+6,$G26&gt;=AQ$10),IF(AND(N($H26)&gt;0,MIN(AQ$10+4,$G26)&lt;=$E26+ROUND(($G26-$E26+1)*N($H26),0)-1),2,1),""))</f>
        <v/>
      </c>
      <c r="AR26" s="29" t="str">
        <f aca="false">IF($G26="","",IF(AND($E26&lt;=AR$10+6,$G26&gt;=AR$10),IF(AND(N($H26)&gt;0,MIN(AR$10+4,$G26)&lt;=$E26+ROUND(($G26-$E26+1)*N($H26),0)-1),2,1),""))</f>
        <v/>
      </c>
      <c r="AS26" s="29" t="str">
        <f aca="false">IF($G26="","",IF(AND($E26&lt;=AS$10+6,$G26&gt;=AS$10),IF(AND(N($H26)&gt;0,MIN(AS$10+4,$G26)&lt;=$E26+ROUND(($G26-$E26+1)*N($H26),0)-1),2,1),""))</f>
        <v/>
      </c>
      <c r="AT26" s="29" t="str">
        <f aca="false">IF($G26="","",IF(AND($E26&lt;=AT$10+6,$G26&gt;=AT$10),IF(AND(N($H26)&gt;0,MIN(AT$10+4,$G26)&lt;=$E26+ROUND(($G26-$E26+1)*N($H26),0)-1),2,1),""))</f>
        <v/>
      </c>
      <c r="AU26" s="29" t="str">
        <f aca="false">IF($G26="","",IF(AND($E26&lt;=AU$10+6,$G26&gt;=AU$10),IF(AND(N($H26)&gt;0,MIN(AU$10+4,$G26)&lt;=$E26+ROUND(($G26-$E26+1)*N($H26),0)-1),2,1),""))</f>
        <v/>
      </c>
      <c r="AV26" s="29" t="str">
        <f aca="false">IF($G26="","",IF(AND($E26&lt;=AV$10+6,$G26&gt;=AV$10),IF(AND(N($H26)&gt;0,MIN(AV$10+4,$G26)&lt;=$E26+ROUND(($G26-$E26+1)*N($H26),0)-1),2,1),""))</f>
        <v/>
      </c>
      <c r="AW26" s="29" t="str">
        <f aca="false">IF($G26="","",IF(AND($E26&lt;=AW$10+6,$G26&gt;=AW$10),IF(AND(N($H26)&gt;0,MIN(AW$10+4,$G26)&lt;=$E26+ROUND(($G26-$E26+1)*N($H26),0)-1),2,1),""))</f>
        <v/>
      </c>
      <c r="AX26" s="29" t="str">
        <f aca="false">IF($G26="","",IF(AND($E26&lt;=AX$10+6,$G26&gt;=AX$10),IF(AND(N($H26)&gt;0,MIN(AX$10+4,$G26)&lt;=$E26+ROUND(($G26-$E26+1)*N($H26),0)-1),2,1),""))</f>
        <v/>
      </c>
    </row>
    <row r="27" customFormat="false" ht="15" hidden="false" customHeight="false" outlineLevel="0" collapsed="false">
      <c r="A27" s="3"/>
      <c r="B27" s="3"/>
      <c r="C27" s="3"/>
      <c r="D27" s="24"/>
      <c r="E27" s="25"/>
      <c r="F27" s="24"/>
      <c r="G27" s="26" t="str">
        <f aca="false">IF(OR(E27="",F27=""),"",WORKDAY(E27-1,F27,'Jours non travaillés'!$A$5:$A$34))</f>
        <v/>
      </c>
      <c r="H27" s="27"/>
      <c r="I27" s="28" t="str">
        <f aca="false">IF(G27="","",IF($B$5&lt;E27,0,IF($B$5&gt;=G27,1,NETWORKDAYS(E27,$B$5,'Jours non travaillés'!$A$5:$A$34)/F27)))</f>
        <v/>
      </c>
      <c r="J27" s="5" t="str">
        <f aca="false">IF(G27="","",IF(N(H27)&gt;=1,"Terminé",IF($B$5&lt;E27,"À venir",IF(N(H27)&lt;I27-$B$6,"En retard","En cours"))))</f>
        <v/>
      </c>
      <c r="K27" s="29" t="str">
        <f aca="false">IF($G27="","",IF(AND($E27&lt;=K$10+6,$G27&gt;=K$10),IF(AND(N($H27)&gt;0,MIN(K$10+4,$G27)&lt;=$E27+ROUND(($G27-$E27+1)*N($H27),0)-1),2,1),""))</f>
        <v/>
      </c>
      <c r="L27" s="29" t="str">
        <f aca="false">IF($G27="","",IF(AND($E27&lt;=L$10+6,$G27&gt;=L$10),IF(AND(N($H27)&gt;0,MIN(L$10+4,$G27)&lt;=$E27+ROUND(($G27-$E27+1)*N($H27),0)-1),2,1),""))</f>
        <v/>
      </c>
      <c r="M27" s="29" t="str">
        <f aca="false">IF($G27="","",IF(AND($E27&lt;=M$10+6,$G27&gt;=M$10),IF(AND(N($H27)&gt;0,MIN(M$10+4,$G27)&lt;=$E27+ROUND(($G27-$E27+1)*N($H27),0)-1),2,1),""))</f>
        <v/>
      </c>
      <c r="N27" s="29" t="str">
        <f aca="false">IF($G27="","",IF(AND($E27&lt;=N$10+6,$G27&gt;=N$10),IF(AND(N($H27)&gt;0,MIN(N$10+4,$G27)&lt;=$E27+ROUND(($G27-$E27+1)*N($H27),0)-1),2,1),""))</f>
        <v/>
      </c>
      <c r="O27" s="29" t="str">
        <f aca="false">IF($G27="","",IF(AND($E27&lt;=O$10+6,$G27&gt;=O$10),IF(AND(N($H27)&gt;0,MIN(O$10+4,$G27)&lt;=$E27+ROUND(($G27-$E27+1)*N($H27),0)-1),2,1),""))</f>
        <v/>
      </c>
      <c r="P27" s="29" t="str">
        <f aca="false">IF($G27="","",IF(AND($E27&lt;=P$10+6,$G27&gt;=P$10),IF(AND(N($H27)&gt;0,MIN(P$10+4,$G27)&lt;=$E27+ROUND(($G27-$E27+1)*N($H27),0)-1),2,1),""))</f>
        <v/>
      </c>
      <c r="Q27" s="29" t="str">
        <f aca="false">IF($G27="","",IF(AND($E27&lt;=Q$10+6,$G27&gt;=Q$10),IF(AND(N($H27)&gt;0,MIN(Q$10+4,$G27)&lt;=$E27+ROUND(($G27-$E27+1)*N($H27),0)-1),2,1),""))</f>
        <v/>
      </c>
      <c r="R27" s="29" t="str">
        <f aca="false">IF($G27="","",IF(AND($E27&lt;=R$10+6,$G27&gt;=R$10),IF(AND(N($H27)&gt;0,MIN(R$10+4,$G27)&lt;=$E27+ROUND(($G27-$E27+1)*N($H27),0)-1),2,1),""))</f>
        <v/>
      </c>
      <c r="S27" s="29" t="str">
        <f aca="false">IF($G27="","",IF(AND($E27&lt;=S$10+6,$G27&gt;=S$10),IF(AND(N($H27)&gt;0,MIN(S$10+4,$G27)&lt;=$E27+ROUND(($G27-$E27+1)*N($H27),0)-1),2,1),""))</f>
        <v/>
      </c>
      <c r="T27" s="29" t="str">
        <f aca="false">IF($G27="","",IF(AND($E27&lt;=T$10+6,$G27&gt;=T$10),IF(AND(N($H27)&gt;0,MIN(T$10+4,$G27)&lt;=$E27+ROUND(($G27-$E27+1)*N($H27),0)-1),2,1),""))</f>
        <v/>
      </c>
      <c r="U27" s="29" t="str">
        <f aca="false">IF($G27="","",IF(AND($E27&lt;=U$10+6,$G27&gt;=U$10),IF(AND(N($H27)&gt;0,MIN(U$10+4,$G27)&lt;=$E27+ROUND(($G27-$E27+1)*N($H27),0)-1),2,1),""))</f>
        <v/>
      </c>
      <c r="V27" s="29" t="str">
        <f aca="false">IF($G27="","",IF(AND($E27&lt;=V$10+6,$G27&gt;=V$10),IF(AND(N($H27)&gt;0,MIN(V$10+4,$G27)&lt;=$E27+ROUND(($G27-$E27+1)*N($H27),0)-1),2,1),""))</f>
        <v/>
      </c>
      <c r="W27" s="29" t="str">
        <f aca="false">IF($G27="","",IF(AND($E27&lt;=W$10+6,$G27&gt;=W$10),IF(AND(N($H27)&gt;0,MIN(W$10+4,$G27)&lt;=$E27+ROUND(($G27-$E27+1)*N($H27),0)-1),2,1),""))</f>
        <v/>
      </c>
      <c r="X27" s="29" t="str">
        <f aca="false">IF($G27="","",IF(AND($E27&lt;=X$10+6,$G27&gt;=X$10),IF(AND(N($H27)&gt;0,MIN(X$10+4,$G27)&lt;=$E27+ROUND(($G27-$E27+1)*N($H27),0)-1),2,1),""))</f>
        <v/>
      </c>
      <c r="Y27" s="29" t="str">
        <f aca="false">IF($G27="","",IF(AND($E27&lt;=Y$10+6,$G27&gt;=Y$10),IF(AND(N($H27)&gt;0,MIN(Y$10+4,$G27)&lt;=$E27+ROUND(($G27-$E27+1)*N($H27),0)-1),2,1),""))</f>
        <v/>
      </c>
      <c r="Z27" s="29" t="str">
        <f aca="false">IF($G27="","",IF(AND($E27&lt;=Z$10+6,$G27&gt;=Z$10),IF(AND(N($H27)&gt;0,MIN(Z$10+4,$G27)&lt;=$E27+ROUND(($G27-$E27+1)*N($H27),0)-1),2,1),""))</f>
        <v/>
      </c>
      <c r="AA27" s="29" t="str">
        <f aca="false">IF($G27="","",IF(AND($E27&lt;=AA$10+6,$G27&gt;=AA$10),IF(AND(N($H27)&gt;0,MIN(AA$10+4,$G27)&lt;=$E27+ROUND(($G27-$E27+1)*N($H27),0)-1),2,1),""))</f>
        <v/>
      </c>
      <c r="AB27" s="29" t="str">
        <f aca="false">IF($G27="","",IF(AND($E27&lt;=AB$10+6,$G27&gt;=AB$10),IF(AND(N($H27)&gt;0,MIN(AB$10+4,$G27)&lt;=$E27+ROUND(($G27-$E27+1)*N($H27),0)-1),2,1),""))</f>
        <v/>
      </c>
      <c r="AC27" s="29" t="str">
        <f aca="false">IF($G27="","",IF(AND($E27&lt;=AC$10+6,$G27&gt;=AC$10),IF(AND(N($H27)&gt;0,MIN(AC$10+4,$G27)&lt;=$E27+ROUND(($G27-$E27+1)*N($H27),0)-1),2,1),""))</f>
        <v/>
      </c>
      <c r="AD27" s="29" t="str">
        <f aca="false">IF($G27="","",IF(AND($E27&lt;=AD$10+6,$G27&gt;=AD$10),IF(AND(N($H27)&gt;0,MIN(AD$10+4,$G27)&lt;=$E27+ROUND(($G27-$E27+1)*N($H27),0)-1),2,1),""))</f>
        <v/>
      </c>
      <c r="AE27" s="29" t="str">
        <f aca="false">IF($G27="","",IF(AND($E27&lt;=AE$10+6,$G27&gt;=AE$10),IF(AND(N($H27)&gt;0,MIN(AE$10+4,$G27)&lt;=$E27+ROUND(($G27-$E27+1)*N($H27),0)-1),2,1),""))</f>
        <v/>
      </c>
      <c r="AF27" s="29" t="str">
        <f aca="false">IF($G27="","",IF(AND($E27&lt;=AF$10+6,$G27&gt;=AF$10),IF(AND(N($H27)&gt;0,MIN(AF$10+4,$G27)&lt;=$E27+ROUND(($G27-$E27+1)*N($H27),0)-1),2,1),""))</f>
        <v/>
      </c>
      <c r="AG27" s="29" t="str">
        <f aca="false">IF($G27="","",IF(AND($E27&lt;=AG$10+6,$G27&gt;=AG$10),IF(AND(N($H27)&gt;0,MIN(AG$10+4,$G27)&lt;=$E27+ROUND(($G27-$E27+1)*N($H27),0)-1),2,1),""))</f>
        <v/>
      </c>
      <c r="AH27" s="29" t="str">
        <f aca="false">IF($G27="","",IF(AND($E27&lt;=AH$10+6,$G27&gt;=AH$10),IF(AND(N($H27)&gt;0,MIN(AH$10+4,$G27)&lt;=$E27+ROUND(($G27-$E27+1)*N($H27),0)-1),2,1),""))</f>
        <v/>
      </c>
      <c r="AI27" s="29" t="str">
        <f aca="false">IF($G27="","",IF(AND($E27&lt;=AI$10+6,$G27&gt;=AI$10),IF(AND(N($H27)&gt;0,MIN(AI$10+4,$G27)&lt;=$E27+ROUND(($G27-$E27+1)*N($H27),0)-1),2,1),""))</f>
        <v/>
      </c>
      <c r="AJ27" s="29" t="str">
        <f aca="false">IF($G27="","",IF(AND($E27&lt;=AJ$10+6,$G27&gt;=AJ$10),IF(AND(N($H27)&gt;0,MIN(AJ$10+4,$G27)&lt;=$E27+ROUND(($G27-$E27+1)*N($H27),0)-1),2,1),""))</f>
        <v/>
      </c>
      <c r="AK27" s="29" t="str">
        <f aca="false">IF($G27="","",IF(AND($E27&lt;=AK$10+6,$G27&gt;=AK$10),IF(AND(N($H27)&gt;0,MIN(AK$10+4,$G27)&lt;=$E27+ROUND(($G27-$E27+1)*N($H27),0)-1),2,1),""))</f>
        <v/>
      </c>
      <c r="AL27" s="29" t="str">
        <f aca="false">IF($G27="","",IF(AND($E27&lt;=AL$10+6,$G27&gt;=AL$10),IF(AND(N($H27)&gt;0,MIN(AL$10+4,$G27)&lt;=$E27+ROUND(($G27-$E27+1)*N($H27),0)-1),2,1),""))</f>
        <v/>
      </c>
      <c r="AM27" s="29" t="str">
        <f aca="false">IF($G27="","",IF(AND($E27&lt;=AM$10+6,$G27&gt;=AM$10),IF(AND(N($H27)&gt;0,MIN(AM$10+4,$G27)&lt;=$E27+ROUND(($G27-$E27+1)*N($H27),0)-1),2,1),""))</f>
        <v/>
      </c>
      <c r="AN27" s="29" t="str">
        <f aca="false">IF($G27="","",IF(AND($E27&lt;=AN$10+6,$G27&gt;=AN$10),IF(AND(N($H27)&gt;0,MIN(AN$10+4,$G27)&lt;=$E27+ROUND(($G27-$E27+1)*N($H27),0)-1),2,1),""))</f>
        <v/>
      </c>
      <c r="AO27" s="29" t="str">
        <f aca="false">IF($G27="","",IF(AND($E27&lt;=AO$10+6,$G27&gt;=AO$10),IF(AND(N($H27)&gt;0,MIN(AO$10+4,$G27)&lt;=$E27+ROUND(($G27-$E27+1)*N($H27),0)-1),2,1),""))</f>
        <v/>
      </c>
      <c r="AP27" s="29" t="str">
        <f aca="false">IF($G27="","",IF(AND($E27&lt;=AP$10+6,$G27&gt;=AP$10),IF(AND(N($H27)&gt;0,MIN(AP$10+4,$G27)&lt;=$E27+ROUND(($G27-$E27+1)*N($H27),0)-1),2,1),""))</f>
        <v/>
      </c>
      <c r="AQ27" s="29" t="str">
        <f aca="false">IF($G27="","",IF(AND($E27&lt;=AQ$10+6,$G27&gt;=AQ$10),IF(AND(N($H27)&gt;0,MIN(AQ$10+4,$G27)&lt;=$E27+ROUND(($G27-$E27+1)*N($H27),0)-1),2,1),""))</f>
        <v/>
      </c>
      <c r="AR27" s="29" t="str">
        <f aca="false">IF($G27="","",IF(AND($E27&lt;=AR$10+6,$G27&gt;=AR$10),IF(AND(N($H27)&gt;0,MIN(AR$10+4,$G27)&lt;=$E27+ROUND(($G27-$E27+1)*N($H27),0)-1),2,1),""))</f>
        <v/>
      </c>
      <c r="AS27" s="29" t="str">
        <f aca="false">IF($G27="","",IF(AND($E27&lt;=AS$10+6,$G27&gt;=AS$10),IF(AND(N($H27)&gt;0,MIN(AS$10+4,$G27)&lt;=$E27+ROUND(($G27-$E27+1)*N($H27),0)-1),2,1),""))</f>
        <v/>
      </c>
      <c r="AT27" s="29" t="str">
        <f aca="false">IF($G27="","",IF(AND($E27&lt;=AT$10+6,$G27&gt;=AT$10),IF(AND(N($H27)&gt;0,MIN(AT$10+4,$G27)&lt;=$E27+ROUND(($G27-$E27+1)*N($H27),0)-1),2,1),""))</f>
        <v/>
      </c>
      <c r="AU27" s="29" t="str">
        <f aca="false">IF($G27="","",IF(AND($E27&lt;=AU$10+6,$G27&gt;=AU$10),IF(AND(N($H27)&gt;0,MIN(AU$10+4,$G27)&lt;=$E27+ROUND(($G27-$E27+1)*N($H27),0)-1),2,1),""))</f>
        <v/>
      </c>
      <c r="AV27" s="29" t="str">
        <f aca="false">IF($G27="","",IF(AND($E27&lt;=AV$10+6,$G27&gt;=AV$10),IF(AND(N($H27)&gt;0,MIN(AV$10+4,$G27)&lt;=$E27+ROUND(($G27-$E27+1)*N($H27),0)-1),2,1),""))</f>
        <v/>
      </c>
      <c r="AW27" s="29" t="str">
        <f aca="false">IF($G27="","",IF(AND($E27&lt;=AW$10+6,$G27&gt;=AW$10),IF(AND(N($H27)&gt;0,MIN(AW$10+4,$G27)&lt;=$E27+ROUND(($G27-$E27+1)*N($H27),0)-1),2,1),""))</f>
        <v/>
      </c>
      <c r="AX27" s="29" t="str">
        <f aca="false">IF($G27="","",IF(AND($E27&lt;=AX$10+6,$G27&gt;=AX$10),IF(AND(N($H27)&gt;0,MIN(AX$10+4,$G27)&lt;=$E27+ROUND(($G27-$E27+1)*N($H27),0)-1),2,1),""))</f>
        <v/>
      </c>
    </row>
    <row r="28" customFormat="false" ht="15" hidden="false" customHeight="false" outlineLevel="0" collapsed="false">
      <c r="A28" s="3"/>
      <c r="B28" s="3"/>
      <c r="C28" s="3"/>
      <c r="D28" s="24"/>
      <c r="E28" s="25"/>
      <c r="F28" s="24"/>
      <c r="G28" s="26" t="str">
        <f aca="false">IF(OR(E28="",F28=""),"",WORKDAY(E28-1,F28,'Jours non travaillés'!$A$5:$A$34))</f>
        <v/>
      </c>
      <c r="H28" s="27"/>
      <c r="I28" s="28" t="str">
        <f aca="false">IF(G28="","",IF($B$5&lt;E28,0,IF($B$5&gt;=G28,1,NETWORKDAYS(E28,$B$5,'Jours non travaillés'!$A$5:$A$34)/F28)))</f>
        <v/>
      </c>
      <c r="J28" s="5" t="str">
        <f aca="false">IF(G28="","",IF(N(H28)&gt;=1,"Terminé",IF($B$5&lt;E28,"À venir",IF(N(H28)&lt;I28-$B$6,"En retard","En cours"))))</f>
        <v/>
      </c>
      <c r="K28" s="29" t="str">
        <f aca="false">IF($G28="","",IF(AND($E28&lt;=K$10+6,$G28&gt;=K$10),IF(AND(N($H28)&gt;0,MIN(K$10+4,$G28)&lt;=$E28+ROUND(($G28-$E28+1)*N($H28),0)-1),2,1),""))</f>
        <v/>
      </c>
      <c r="L28" s="29" t="str">
        <f aca="false">IF($G28="","",IF(AND($E28&lt;=L$10+6,$G28&gt;=L$10),IF(AND(N($H28)&gt;0,MIN(L$10+4,$G28)&lt;=$E28+ROUND(($G28-$E28+1)*N($H28),0)-1),2,1),""))</f>
        <v/>
      </c>
      <c r="M28" s="29" t="str">
        <f aca="false">IF($G28="","",IF(AND($E28&lt;=M$10+6,$G28&gt;=M$10),IF(AND(N($H28)&gt;0,MIN(M$10+4,$G28)&lt;=$E28+ROUND(($G28-$E28+1)*N($H28),0)-1),2,1),""))</f>
        <v/>
      </c>
      <c r="N28" s="29" t="str">
        <f aca="false">IF($G28="","",IF(AND($E28&lt;=N$10+6,$G28&gt;=N$10),IF(AND(N($H28)&gt;0,MIN(N$10+4,$G28)&lt;=$E28+ROUND(($G28-$E28+1)*N($H28),0)-1),2,1),""))</f>
        <v/>
      </c>
      <c r="O28" s="29" t="str">
        <f aca="false">IF($G28="","",IF(AND($E28&lt;=O$10+6,$G28&gt;=O$10),IF(AND(N($H28)&gt;0,MIN(O$10+4,$G28)&lt;=$E28+ROUND(($G28-$E28+1)*N($H28),0)-1),2,1),""))</f>
        <v/>
      </c>
      <c r="P28" s="29" t="str">
        <f aca="false">IF($G28="","",IF(AND($E28&lt;=P$10+6,$G28&gt;=P$10),IF(AND(N($H28)&gt;0,MIN(P$10+4,$G28)&lt;=$E28+ROUND(($G28-$E28+1)*N($H28),0)-1),2,1),""))</f>
        <v/>
      </c>
      <c r="Q28" s="29" t="str">
        <f aca="false">IF($G28="","",IF(AND($E28&lt;=Q$10+6,$G28&gt;=Q$10),IF(AND(N($H28)&gt;0,MIN(Q$10+4,$G28)&lt;=$E28+ROUND(($G28-$E28+1)*N($H28),0)-1),2,1),""))</f>
        <v/>
      </c>
      <c r="R28" s="29" t="str">
        <f aca="false">IF($G28="","",IF(AND($E28&lt;=R$10+6,$G28&gt;=R$10),IF(AND(N($H28)&gt;0,MIN(R$10+4,$G28)&lt;=$E28+ROUND(($G28-$E28+1)*N($H28),0)-1),2,1),""))</f>
        <v/>
      </c>
      <c r="S28" s="29" t="str">
        <f aca="false">IF($G28="","",IF(AND($E28&lt;=S$10+6,$G28&gt;=S$10),IF(AND(N($H28)&gt;0,MIN(S$10+4,$G28)&lt;=$E28+ROUND(($G28-$E28+1)*N($H28),0)-1),2,1),""))</f>
        <v/>
      </c>
      <c r="T28" s="29" t="str">
        <f aca="false">IF($G28="","",IF(AND($E28&lt;=T$10+6,$G28&gt;=T$10),IF(AND(N($H28)&gt;0,MIN(T$10+4,$G28)&lt;=$E28+ROUND(($G28-$E28+1)*N($H28),0)-1),2,1),""))</f>
        <v/>
      </c>
      <c r="U28" s="29" t="str">
        <f aca="false">IF($G28="","",IF(AND($E28&lt;=U$10+6,$G28&gt;=U$10),IF(AND(N($H28)&gt;0,MIN(U$10+4,$G28)&lt;=$E28+ROUND(($G28-$E28+1)*N($H28),0)-1),2,1),""))</f>
        <v/>
      </c>
      <c r="V28" s="29" t="str">
        <f aca="false">IF($G28="","",IF(AND($E28&lt;=V$10+6,$G28&gt;=V$10),IF(AND(N($H28)&gt;0,MIN(V$10+4,$G28)&lt;=$E28+ROUND(($G28-$E28+1)*N($H28),0)-1),2,1),""))</f>
        <v/>
      </c>
      <c r="W28" s="29" t="str">
        <f aca="false">IF($G28="","",IF(AND($E28&lt;=W$10+6,$G28&gt;=W$10),IF(AND(N($H28)&gt;0,MIN(W$10+4,$G28)&lt;=$E28+ROUND(($G28-$E28+1)*N($H28),0)-1),2,1),""))</f>
        <v/>
      </c>
      <c r="X28" s="29" t="str">
        <f aca="false">IF($G28="","",IF(AND($E28&lt;=X$10+6,$G28&gt;=X$10),IF(AND(N($H28)&gt;0,MIN(X$10+4,$G28)&lt;=$E28+ROUND(($G28-$E28+1)*N($H28),0)-1),2,1),""))</f>
        <v/>
      </c>
      <c r="Y28" s="29" t="str">
        <f aca="false">IF($G28="","",IF(AND($E28&lt;=Y$10+6,$G28&gt;=Y$10),IF(AND(N($H28)&gt;0,MIN(Y$10+4,$G28)&lt;=$E28+ROUND(($G28-$E28+1)*N($H28),0)-1),2,1),""))</f>
        <v/>
      </c>
      <c r="Z28" s="29" t="str">
        <f aca="false">IF($G28="","",IF(AND($E28&lt;=Z$10+6,$G28&gt;=Z$10),IF(AND(N($H28)&gt;0,MIN(Z$10+4,$G28)&lt;=$E28+ROUND(($G28-$E28+1)*N($H28),0)-1),2,1),""))</f>
        <v/>
      </c>
      <c r="AA28" s="29" t="str">
        <f aca="false">IF($G28="","",IF(AND($E28&lt;=AA$10+6,$G28&gt;=AA$10),IF(AND(N($H28)&gt;0,MIN(AA$10+4,$G28)&lt;=$E28+ROUND(($G28-$E28+1)*N($H28),0)-1),2,1),""))</f>
        <v/>
      </c>
      <c r="AB28" s="29" t="str">
        <f aca="false">IF($G28="","",IF(AND($E28&lt;=AB$10+6,$G28&gt;=AB$10),IF(AND(N($H28)&gt;0,MIN(AB$10+4,$G28)&lt;=$E28+ROUND(($G28-$E28+1)*N($H28),0)-1),2,1),""))</f>
        <v/>
      </c>
      <c r="AC28" s="29" t="str">
        <f aca="false">IF($G28="","",IF(AND($E28&lt;=AC$10+6,$G28&gt;=AC$10),IF(AND(N($H28)&gt;0,MIN(AC$10+4,$G28)&lt;=$E28+ROUND(($G28-$E28+1)*N($H28),0)-1),2,1),""))</f>
        <v/>
      </c>
      <c r="AD28" s="29" t="str">
        <f aca="false">IF($G28="","",IF(AND($E28&lt;=AD$10+6,$G28&gt;=AD$10),IF(AND(N($H28)&gt;0,MIN(AD$10+4,$G28)&lt;=$E28+ROUND(($G28-$E28+1)*N($H28),0)-1),2,1),""))</f>
        <v/>
      </c>
      <c r="AE28" s="29" t="str">
        <f aca="false">IF($G28="","",IF(AND($E28&lt;=AE$10+6,$G28&gt;=AE$10),IF(AND(N($H28)&gt;0,MIN(AE$10+4,$G28)&lt;=$E28+ROUND(($G28-$E28+1)*N($H28),0)-1),2,1),""))</f>
        <v/>
      </c>
      <c r="AF28" s="29" t="str">
        <f aca="false">IF($G28="","",IF(AND($E28&lt;=AF$10+6,$G28&gt;=AF$10),IF(AND(N($H28)&gt;0,MIN(AF$10+4,$G28)&lt;=$E28+ROUND(($G28-$E28+1)*N($H28),0)-1),2,1),""))</f>
        <v/>
      </c>
      <c r="AG28" s="29" t="str">
        <f aca="false">IF($G28="","",IF(AND($E28&lt;=AG$10+6,$G28&gt;=AG$10),IF(AND(N($H28)&gt;0,MIN(AG$10+4,$G28)&lt;=$E28+ROUND(($G28-$E28+1)*N($H28),0)-1),2,1),""))</f>
        <v/>
      </c>
      <c r="AH28" s="29" t="str">
        <f aca="false">IF($G28="","",IF(AND($E28&lt;=AH$10+6,$G28&gt;=AH$10),IF(AND(N($H28)&gt;0,MIN(AH$10+4,$G28)&lt;=$E28+ROUND(($G28-$E28+1)*N($H28),0)-1),2,1),""))</f>
        <v/>
      </c>
      <c r="AI28" s="29" t="str">
        <f aca="false">IF($G28="","",IF(AND($E28&lt;=AI$10+6,$G28&gt;=AI$10),IF(AND(N($H28)&gt;0,MIN(AI$10+4,$G28)&lt;=$E28+ROUND(($G28-$E28+1)*N($H28),0)-1),2,1),""))</f>
        <v/>
      </c>
      <c r="AJ28" s="29" t="str">
        <f aca="false">IF($G28="","",IF(AND($E28&lt;=AJ$10+6,$G28&gt;=AJ$10),IF(AND(N($H28)&gt;0,MIN(AJ$10+4,$G28)&lt;=$E28+ROUND(($G28-$E28+1)*N($H28),0)-1),2,1),""))</f>
        <v/>
      </c>
      <c r="AK28" s="29" t="str">
        <f aca="false">IF($G28="","",IF(AND($E28&lt;=AK$10+6,$G28&gt;=AK$10),IF(AND(N($H28)&gt;0,MIN(AK$10+4,$G28)&lt;=$E28+ROUND(($G28-$E28+1)*N($H28),0)-1),2,1),""))</f>
        <v/>
      </c>
      <c r="AL28" s="29" t="str">
        <f aca="false">IF($G28="","",IF(AND($E28&lt;=AL$10+6,$G28&gt;=AL$10),IF(AND(N($H28)&gt;0,MIN(AL$10+4,$G28)&lt;=$E28+ROUND(($G28-$E28+1)*N($H28),0)-1),2,1),""))</f>
        <v/>
      </c>
      <c r="AM28" s="29" t="str">
        <f aca="false">IF($G28="","",IF(AND($E28&lt;=AM$10+6,$G28&gt;=AM$10),IF(AND(N($H28)&gt;0,MIN(AM$10+4,$G28)&lt;=$E28+ROUND(($G28-$E28+1)*N($H28),0)-1),2,1),""))</f>
        <v/>
      </c>
      <c r="AN28" s="29" t="str">
        <f aca="false">IF($G28="","",IF(AND($E28&lt;=AN$10+6,$G28&gt;=AN$10),IF(AND(N($H28)&gt;0,MIN(AN$10+4,$G28)&lt;=$E28+ROUND(($G28-$E28+1)*N($H28),0)-1),2,1),""))</f>
        <v/>
      </c>
      <c r="AO28" s="29" t="str">
        <f aca="false">IF($G28="","",IF(AND($E28&lt;=AO$10+6,$G28&gt;=AO$10),IF(AND(N($H28)&gt;0,MIN(AO$10+4,$G28)&lt;=$E28+ROUND(($G28-$E28+1)*N($H28),0)-1),2,1),""))</f>
        <v/>
      </c>
      <c r="AP28" s="29" t="str">
        <f aca="false">IF($G28="","",IF(AND($E28&lt;=AP$10+6,$G28&gt;=AP$10),IF(AND(N($H28)&gt;0,MIN(AP$10+4,$G28)&lt;=$E28+ROUND(($G28-$E28+1)*N($H28),0)-1),2,1),""))</f>
        <v/>
      </c>
      <c r="AQ28" s="29" t="str">
        <f aca="false">IF($G28="","",IF(AND($E28&lt;=AQ$10+6,$G28&gt;=AQ$10),IF(AND(N($H28)&gt;0,MIN(AQ$10+4,$G28)&lt;=$E28+ROUND(($G28-$E28+1)*N($H28),0)-1),2,1),""))</f>
        <v/>
      </c>
      <c r="AR28" s="29" t="str">
        <f aca="false">IF($G28="","",IF(AND($E28&lt;=AR$10+6,$G28&gt;=AR$10),IF(AND(N($H28)&gt;0,MIN(AR$10+4,$G28)&lt;=$E28+ROUND(($G28-$E28+1)*N($H28),0)-1),2,1),""))</f>
        <v/>
      </c>
      <c r="AS28" s="29" t="str">
        <f aca="false">IF($G28="","",IF(AND($E28&lt;=AS$10+6,$G28&gt;=AS$10),IF(AND(N($H28)&gt;0,MIN(AS$10+4,$G28)&lt;=$E28+ROUND(($G28-$E28+1)*N($H28),0)-1),2,1),""))</f>
        <v/>
      </c>
      <c r="AT28" s="29" t="str">
        <f aca="false">IF($G28="","",IF(AND($E28&lt;=AT$10+6,$G28&gt;=AT$10),IF(AND(N($H28)&gt;0,MIN(AT$10+4,$G28)&lt;=$E28+ROUND(($G28-$E28+1)*N($H28),0)-1),2,1),""))</f>
        <v/>
      </c>
      <c r="AU28" s="29" t="str">
        <f aca="false">IF($G28="","",IF(AND($E28&lt;=AU$10+6,$G28&gt;=AU$10),IF(AND(N($H28)&gt;0,MIN(AU$10+4,$G28)&lt;=$E28+ROUND(($G28-$E28+1)*N($H28),0)-1),2,1),""))</f>
        <v/>
      </c>
      <c r="AV28" s="29" t="str">
        <f aca="false">IF($G28="","",IF(AND($E28&lt;=AV$10+6,$G28&gt;=AV$10),IF(AND(N($H28)&gt;0,MIN(AV$10+4,$G28)&lt;=$E28+ROUND(($G28-$E28+1)*N($H28),0)-1),2,1),""))</f>
        <v/>
      </c>
      <c r="AW28" s="29" t="str">
        <f aca="false">IF($G28="","",IF(AND($E28&lt;=AW$10+6,$G28&gt;=AW$10),IF(AND(N($H28)&gt;0,MIN(AW$10+4,$G28)&lt;=$E28+ROUND(($G28-$E28+1)*N($H28),0)-1),2,1),""))</f>
        <v/>
      </c>
      <c r="AX28" s="29" t="str">
        <f aca="false">IF($G28="","",IF(AND($E28&lt;=AX$10+6,$G28&gt;=AX$10),IF(AND(N($H28)&gt;0,MIN(AX$10+4,$G28)&lt;=$E28+ROUND(($G28-$E28+1)*N($H28),0)-1),2,1),""))</f>
        <v/>
      </c>
    </row>
    <row r="29" customFormat="false" ht="15" hidden="false" customHeight="false" outlineLevel="0" collapsed="false">
      <c r="A29" s="3"/>
      <c r="B29" s="3"/>
      <c r="C29" s="3"/>
      <c r="D29" s="24"/>
      <c r="E29" s="25"/>
      <c r="F29" s="24"/>
      <c r="G29" s="26" t="str">
        <f aca="false">IF(OR(E29="",F29=""),"",WORKDAY(E29-1,F29,'Jours non travaillés'!$A$5:$A$34))</f>
        <v/>
      </c>
      <c r="H29" s="27"/>
      <c r="I29" s="28" t="str">
        <f aca="false">IF(G29="","",IF($B$5&lt;E29,0,IF($B$5&gt;=G29,1,NETWORKDAYS(E29,$B$5,'Jours non travaillés'!$A$5:$A$34)/F29)))</f>
        <v/>
      </c>
      <c r="J29" s="5" t="str">
        <f aca="false">IF(G29="","",IF(N(H29)&gt;=1,"Terminé",IF($B$5&lt;E29,"À venir",IF(N(H29)&lt;I29-$B$6,"En retard","En cours"))))</f>
        <v/>
      </c>
      <c r="K29" s="29" t="str">
        <f aca="false">IF($G29="","",IF(AND($E29&lt;=K$10+6,$G29&gt;=K$10),IF(AND(N($H29)&gt;0,MIN(K$10+4,$G29)&lt;=$E29+ROUND(($G29-$E29+1)*N($H29),0)-1),2,1),""))</f>
        <v/>
      </c>
      <c r="L29" s="29" t="str">
        <f aca="false">IF($G29="","",IF(AND($E29&lt;=L$10+6,$G29&gt;=L$10),IF(AND(N($H29)&gt;0,MIN(L$10+4,$G29)&lt;=$E29+ROUND(($G29-$E29+1)*N($H29),0)-1),2,1),""))</f>
        <v/>
      </c>
      <c r="M29" s="29" t="str">
        <f aca="false">IF($G29="","",IF(AND($E29&lt;=M$10+6,$G29&gt;=M$10),IF(AND(N($H29)&gt;0,MIN(M$10+4,$G29)&lt;=$E29+ROUND(($G29-$E29+1)*N($H29),0)-1),2,1),""))</f>
        <v/>
      </c>
      <c r="N29" s="29" t="str">
        <f aca="false">IF($G29="","",IF(AND($E29&lt;=N$10+6,$G29&gt;=N$10),IF(AND(N($H29)&gt;0,MIN(N$10+4,$G29)&lt;=$E29+ROUND(($G29-$E29+1)*N($H29),0)-1),2,1),""))</f>
        <v/>
      </c>
      <c r="O29" s="29" t="str">
        <f aca="false">IF($G29="","",IF(AND($E29&lt;=O$10+6,$G29&gt;=O$10),IF(AND(N($H29)&gt;0,MIN(O$10+4,$G29)&lt;=$E29+ROUND(($G29-$E29+1)*N($H29),0)-1),2,1),""))</f>
        <v/>
      </c>
      <c r="P29" s="29" t="str">
        <f aca="false">IF($G29="","",IF(AND($E29&lt;=P$10+6,$G29&gt;=P$10),IF(AND(N($H29)&gt;0,MIN(P$10+4,$G29)&lt;=$E29+ROUND(($G29-$E29+1)*N($H29),0)-1),2,1),""))</f>
        <v/>
      </c>
      <c r="Q29" s="29" t="str">
        <f aca="false">IF($G29="","",IF(AND($E29&lt;=Q$10+6,$G29&gt;=Q$10),IF(AND(N($H29)&gt;0,MIN(Q$10+4,$G29)&lt;=$E29+ROUND(($G29-$E29+1)*N($H29),0)-1),2,1),""))</f>
        <v/>
      </c>
      <c r="R29" s="29" t="str">
        <f aca="false">IF($G29="","",IF(AND($E29&lt;=R$10+6,$G29&gt;=R$10),IF(AND(N($H29)&gt;0,MIN(R$10+4,$G29)&lt;=$E29+ROUND(($G29-$E29+1)*N($H29),0)-1),2,1),""))</f>
        <v/>
      </c>
      <c r="S29" s="29" t="str">
        <f aca="false">IF($G29="","",IF(AND($E29&lt;=S$10+6,$G29&gt;=S$10),IF(AND(N($H29)&gt;0,MIN(S$10+4,$G29)&lt;=$E29+ROUND(($G29-$E29+1)*N($H29),0)-1),2,1),""))</f>
        <v/>
      </c>
      <c r="T29" s="29" t="str">
        <f aca="false">IF($G29="","",IF(AND($E29&lt;=T$10+6,$G29&gt;=T$10),IF(AND(N($H29)&gt;0,MIN(T$10+4,$G29)&lt;=$E29+ROUND(($G29-$E29+1)*N($H29),0)-1),2,1),""))</f>
        <v/>
      </c>
      <c r="U29" s="29" t="str">
        <f aca="false">IF($G29="","",IF(AND($E29&lt;=U$10+6,$G29&gt;=U$10),IF(AND(N($H29)&gt;0,MIN(U$10+4,$G29)&lt;=$E29+ROUND(($G29-$E29+1)*N($H29),0)-1),2,1),""))</f>
        <v/>
      </c>
      <c r="V29" s="29" t="str">
        <f aca="false">IF($G29="","",IF(AND($E29&lt;=V$10+6,$G29&gt;=V$10),IF(AND(N($H29)&gt;0,MIN(V$10+4,$G29)&lt;=$E29+ROUND(($G29-$E29+1)*N($H29),0)-1),2,1),""))</f>
        <v/>
      </c>
      <c r="W29" s="29" t="str">
        <f aca="false">IF($G29="","",IF(AND($E29&lt;=W$10+6,$G29&gt;=W$10),IF(AND(N($H29)&gt;0,MIN(W$10+4,$G29)&lt;=$E29+ROUND(($G29-$E29+1)*N($H29),0)-1),2,1),""))</f>
        <v/>
      </c>
      <c r="X29" s="29" t="str">
        <f aca="false">IF($G29="","",IF(AND($E29&lt;=X$10+6,$G29&gt;=X$10),IF(AND(N($H29)&gt;0,MIN(X$10+4,$G29)&lt;=$E29+ROUND(($G29-$E29+1)*N($H29),0)-1),2,1),""))</f>
        <v/>
      </c>
      <c r="Y29" s="29" t="str">
        <f aca="false">IF($G29="","",IF(AND($E29&lt;=Y$10+6,$G29&gt;=Y$10),IF(AND(N($H29)&gt;0,MIN(Y$10+4,$G29)&lt;=$E29+ROUND(($G29-$E29+1)*N($H29),0)-1),2,1),""))</f>
        <v/>
      </c>
      <c r="Z29" s="29" t="str">
        <f aca="false">IF($G29="","",IF(AND($E29&lt;=Z$10+6,$G29&gt;=Z$10),IF(AND(N($H29)&gt;0,MIN(Z$10+4,$G29)&lt;=$E29+ROUND(($G29-$E29+1)*N($H29),0)-1),2,1),""))</f>
        <v/>
      </c>
      <c r="AA29" s="29" t="str">
        <f aca="false">IF($G29="","",IF(AND($E29&lt;=AA$10+6,$G29&gt;=AA$10),IF(AND(N($H29)&gt;0,MIN(AA$10+4,$G29)&lt;=$E29+ROUND(($G29-$E29+1)*N($H29),0)-1),2,1),""))</f>
        <v/>
      </c>
      <c r="AB29" s="29" t="str">
        <f aca="false">IF($G29="","",IF(AND($E29&lt;=AB$10+6,$G29&gt;=AB$10),IF(AND(N($H29)&gt;0,MIN(AB$10+4,$G29)&lt;=$E29+ROUND(($G29-$E29+1)*N($H29),0)-1),2,1),""))</f>
        <v/>
      </c>
      <c r="AC29" s="29" t="str">
        <f aca="false">IF($G29="","",IF(AND($E29&lt;=AC$10+6,$G29&gt;=AC$10),IF(AND(N($H29)&gt;0,MIN(AC$10+4,$G29)&lt;=$E29+ROUND(($G29-$E29+1)*N($H29),0)-1),2,1),""))</f>
        <v/>
      </c>
      <c r="AD29" s="29" t="str">
        <f aca="false">IF($G29="","",IF(AND($E29&lt;=AD$10+6,$G29&gt;=AD$10),IF(AND(N($H29)&gt;0,MIN(AD$10+4,$G29)&lt;=$E29+ROUND(($G29-$E29+1)*N($H29),0)-1),2,1),""))</f>
        <v/>
      </c>
      <c r="AE29" s="29" t="str">
        <f aca="false">IF($G29="","",IF(AND($E29&lt;=AE$10+6,$G29&gt;=AE$10),IF(AND(N($H29)&gt;0,MIN(AE$10+4,$G29)&lt;=$E29+ROUND(($G29-$E29+1)*N($H29),0)-1),2,1),""))</f>
        <v/>
      </c>
      <c r="AF29" s="29" t="str">
        <f aca="false">IF($G29="","",IF(AND($E29&lt;=AF$10+6,$G29&gt;=AF$10),IF(AND(N($H29)&gt;0,MIN(AF$10+4,$G29)&lt;=$E29+ROUND(($G29-$E29+1)*N($H29),0)-1),2,1),""))</f>
        <v/>
      </c>
      <c r="AG29" s="29" t="str">
        <f aca="false">IF($G29="","",IF(AND($E29&lt;=AG$10+6,$G29&gt;=AG$10),IF(AND(N($H29)&gt;0,MIN(AG$10+4,$G29)&lt;=$E29+ROUND(($G29-$E29+1)*N($H29),0)-1),2,1),""))</f>
        <v/>
      </c>
      <c r="AH29" s="29" t="str">
        <f aca="false">IF($G29="","",IF(AND($E29&lt;=AH$10+6,$G29&gt;=AH$10),IF(AND(N($H29)&gt;0,MIN(AH$10+4,$G29)&lt;=$E29+ROUND(($G29-$E29+1)*N($H29),0)-1),2,1),""))</f>
        <v/>
      </c>
      <c r="AI29" s="29" t="str">
        <f aca="false">IF($G29="","",IF(AND($E29&lt;=AI$10+6,$G29&gt;=AI$10),IF(AND(N($H29)&gt;0,MIN(AI$10+4,$G29)&lt;=$E29+ROUND(($G29-$E29+1)*N($H29),0)-1),2,1),""))</f>
        <v/>
      </c>
      <c r="AJ29" s="29" t="str">
        <f aca="false">IF($G29="","",IF(AND($E29&lt;=AJ$10+6,$G29&gt;=AJ$10),IF(AND(N($H29)&gt;0,MIN(AJ$10+4,$G29)&lt;=$E29+ROUND(($G29-$E29+1)*N($H29),0)-1),2,1),""))</f>
        <v/>
      </c>
      <c r="AK29" s="29" t="str">
        <f aca="false">IF($G29="","",IF(AND($E29&lt;=AK$10+6,$G29&gt;=AK$10),IF(AND(N($H29)&gt;0,MIN(AK$10+4,$G29)&lt;=$E29+ROUND(($G29-$E29+1)*N($H29),0)-1),2,1),""))</f>
        <v/>
      </c>
      <c r="AL29" s="29" t="str">
        <f aca="false">IF($G29="","",IF(AND($E29&lt;=AL$10+6,$G29&gt;=AL$10),IF(AND(N($H29)&gt;0,MIN(AL$10+4,$G29)&lt;=$E29+ROUND(($G29-$E29+1)*N($H29),0)-1),2,1),""))</f>
        <v/>
      </c>
      <c r="AM29" s="29" t="str">
        <f aca="false">IF($G29="","",IF(AND($E29&lt;=AM$10+6,$G29&gt;=AM$10),IF(AND(N($H29)&gt;0,MIN(AM$10+4,$G29)&lt;=$E29+ROUND(($G29-$E29+1)*N($H29),0)-1),2,1),""))</f>
        <v/>
      </c>
      <c r="AN29" s="29" t="str">
        <f aca="false">IF($G29="","",IF(AND($E29&lt;=AN$10+6,$G29&gt;=AN$10),IF(AND(N($H29)&gt;0,MIN(AN$10+4,$G29)&lt;=$E29+ROUND(($G29-$E29+1)*N($H29),0)-1),2,1),""))</f>
        <v/>
      </c>
      <c r="AO29" s="29" t="str">
        <f aca="false">IF($G29="","",IF(AND($E29&lt;=AO$10+6,$G29&gt;=AO$10),IF(AND(N($H29)&gt;0,MIN(AO$10+4,$G29)&lt;=$E29+ROUND(($G29-$E29+1)*N($H29),0)-1),2,1),""))</f>
        <v/>
      </c>
      <c r="AP29" s="29" t="str">
        <f aca="false">IF($G29="","",IF(AND($E29&lt;=AP$10+6,$G29&gt;=AP$10),IF(AND(N($H29)&gt;0,MIN(AP$10+4,$G29)&lt;=$E29+ROUND(($G29-$E29+1)*N($H29),0)-1),2,1),""))</f>
        <v/>
      </c>
      <c r="AQ29" s="29" t="str">
        <f aca="false">IF($G29="","",IF(AND($E29&lt;=AQ$10+6,$G29&gt;=AQ$10),IF(AND(N($H29)&gt;0,MIN(AQ$10+4,$G29)&lt;=$E29+ROUND(($G29-$E29+1)*N($H29),0)-1),2,1),""))</f>
        <v/>
      </c>
      <c r="AR29" s="29" t="str">
        <f aca="false">IF($G29="","",IF(AND($E29&lt;=AR$10+6,$G29&gt;=AR$10),IF(AND(N($H29)&gt;0,MIN(AR$10+4,$G29)&lt;=$E29+ROUND(($G29-$E29+1)*N($H29),0)-1),2,1),""))</f>
        <v/>
      </c>
      <c r="AS29" s="29" t="str">
        <f aca="false">IF($G29="","",IF(AND($E29&lt;=AS$10+6,$G29&gt;=AS$10),IF(AND(N($H29)&gt;0,MIN(AS$10+4,$G29)&lt;=$E29+ROUND(($G29-$E29+1)*N($H29),0)-1),2,1),""))</f>
        <v/>
      </c>
      <c r="AT29" s="29" t="str">
        <f aca="false">IF($G29="","",IF(AND($E29&lt;=AT$10+6,$G29&gt;=AT$10),IF(AND(N($H29)&gt;0,MIN(AT$10+4,$G29)&lt;=$E29+ROUND(($G29-$E29+1)*N($H29),0)-1),2,1),""))</f>
        <v/>
      </c>
      <c r="AU29" s="29" t="str">
        <f aca="false">IF($G29="","",IF(AND($E29&lt;=AU$10+6,$G29&gt;=AU$10),IF(AND(N($H29)&gt;0,MIN(AU$10+4,$G29)&lt;=$E29+ROUND(($G29-$E29+1)*N($H29),0)-1),2,1),""))</f>
        <v/>
      </c>
      <c r="AV29" s="29" t="str">
        <f aca="false">IF($G29="","",IF(AND($E29&lt;=AV$10+6,$G29&gt;=AV$10),IF(AND(N($H29)&gt;0,MIN(AV$10+4,$G29)&lt;=$E29+ROUND(($G29-$E29+1)*N($H29),0)-1),2,1),""))</f>
        <v/>
      </c>
      <c r="AW29" s="29" t="str">
        <f aca="false">IF($G29="","",IF(AND($E29&lt;=AW$10+6,$G29&gt;=AW$10),IF(AND(N($H29)&gt;0,MIN(AW$10+4,$G29)&lt;=$E29+ROUND(($G29-$E29+1)*N($H29),0)-1),2,1),""))</f>
        <v/>
      </c>
      <c r="AX29" s="29" t="str">
        <f aca="false">IF($G29="","",IF(AND($E29&lt;=AX$10+6,$G29&gt;=AX$10),IF(AND(N($H29)&gt;0,MIN(AX$10+4,$G29)&lt;=$E29+ROUND(($G29-$E29+1)*N($H29),0)-1),2,1),""))</f>
        <v/>
      </c>
    </row>
    <row r="30" customFormat="false" ht="15" hidden="false" customHeight="false" outlineLevel="0" collapsed="false">
      <c r="A30" s="3"/>
      <c r="B30" s="3"/>
      <c r="C30" s="3"/>
      <c r="D30" s="24"/>
      <c r="E30" s="25"/>
      <c r="F30" s="24"/>
      <c r="G30" s="26" t="str">
        <f aca="false">IF(OR(E30="",F30=""),"",WORKDAY(E30-1,F30,'Jours non travaillés'!$A$5:$A$34))</f>
        <v/>
      </c>
      <c r="H30" s="27"/>
      <c r="I30" s="28" t="str">
        <f aca="false">IF(G30="","",IF($B$5&lt;E30,0,IF($B$5&gt;=G30,1,NETWORKDAYS(E30,$B$5,'Jours non travaillés'!$A$5:$A$34)/F30)))</f>
        <v/>
      </c>
      <c r="J30" s="5" t="str">
        <f aca="false">IF(G30="","",IF(N(H30)&gt;=1,"Terminé",IF($B$5&lt;E30,"À venir",IF(N(H30)&lt;I30-$B$6,"En retard","En cours"))))</f>
        <v/>
      </c>
      <c r="K30" s="29" t="str">
        <f aca="false">IF($G30="","",IF(AND($E30&lt;=K$10+6,$G30&gt;=K$10),IF(AND(N($H30)&gt;0,MIN(K$10+4,$G30)&lt;=$E30+ROUND(($G30-$E30+1)*N($H30),0)-1),2,1),""))</f>
        <v/>
      </c>
      <c r="L30" s="29" t="str">
        <f aca="false">IF($G30="","",IF(AND($E30&lt;=L$10+6,$G30&gt;=L$10),IF(AND(N($H30)&gt;0,MIN(L$10+4,$G30)&lt;=$E30+ROUND(($G30-$E30+1)*N($H30),0)-1),2,1),""))</f>
        <v/>
      </c>
      <c r="M30" s="29" t="str">
        <f aca="false">IF($G30="","",IF(AND($E30&lt;=M$10+6,$G30&gt;=M$10),IF(AND(N($H30)&gt;0,MIN(M$10+4,$G30)&lt;=$E30+ROUND(($G30-$E30+1)*N($H30),0)-1),2,1),""))</f>
        <v/>
      </c>
      <c r="N30" s="29" t="str">
        <f aca="false">IF($G30="","",IF(AND($E30&lt;=N$10+6,$G30&gt;=N$10),IF(AND(N($H30)&gt;0,MIN(N$10+4,$G30)&lt;=$E30+ROUND(($G30-$E30+1)*N($H30),0)-1),2,1),""))</f>
        <v/>
      </c>
      <c r="O30" s="29" t="str">
        <f aca="false">IF($G30="","",IF(AND($E30&lt;=O$10+6,$G30&gt;=O$10),IF(AND(N($H30)&gt;0,MIN(O$10+4,$G30)&lt;=$E30+ROUND(($G30-$E30+1)*N($H30),0)-1),2,1),""))</f>
        <v/>
      </c>
      <c r="P30" s="29" t="str">
        <f aca="false">IF($G30="","",IF(AND($E30&lt;=P$10+6,$G30&gt;=P$10),IF(AND(N($H30)&gt;0,MIN(P$10+4,$G30)&lt;=$E30+ROUND(($G30-$E30+1)*N($H30),0)-1),2,1),""))</f>
        <v/>
      </c>
      <c r="Q30" s="29" t="str">
        <f aca="false">IF($G30="","",IF(AND($E30&lt;=Q$10+6,$G30&gt;=Q$10),IF(AND(N($H30)&gt;0,MIN(Q$10+4,$G30)&lt;=$E30+ROUND(($G30-$E30+1)*N($H30),0)-1),2,1),""))</f>
        <v/>
      </c>
      <c r="R30" s="29" t="str">
        <f aca="false">IF($G30="","",IF(AND($E30&lt;=R$10+6,$G30&gt;=R$10),IF(AND(N($H30)&gt;0,MIN(R$10+4,$G30)&lt;=$E30+ROUND(($G30-$E30+1)*N($H30),0)-1),2,1),""))</f>
        <v/>
      </c>
      <c r="S30" s="29" t="str">
        <f aca="false">IF($G30="","",IF(AND($E30&lt;=S$10+6,$G30&gt;=S$10),IF(AND(N($H30)&gt;0,MIN(S$10+4,$G30)&lt;=$E30+ROUND(($G30-$E30+1)*N($H30),0)-1),2,1),""))</f>
        <v/>
      </c>
      <c r="T30" s="29" t="str">
        <f aca="false">IF($G30="","",IF(AND($E30&lt;=T$10+6,$G30&gt;=T$10),IF(AND(N($H30)&gt;0,MIN(T$10+4,$G30)&lt;=$E30+ROUND(($G30-$E30+1)*N($H30),0)-1),2,1),""))</f>
        <v/>
      </c>
      <c r="U30" s="29" t="str">
        <f aca="false">IF($G30="","",IF(AND($E30&lt;=U$10+6,$G30&gt;=U$10),IF(AND(N($H30)&gt;0,MIN(U$10+4,$G30)&lt;=$E30+ROUND(($G30-$E30+1)*N($H30),0)-1),2,1),""))</f>
        <v/>
      </c>
      <c r="V30" s="29" t="str">
        <f aca="false">IF($G30="","",IF(AND($E30&lt;=V$10+6,$G30&gt;=V$10),IF(AND(N($H30)&gt;0,MIN(V$10+4,$G30)&lt;=$E30+ROUND(($G30-$E30+1)*N($H30),0)-1),2,1),""))</f>
        <v/>
      </c>
      <c r="W30" s="29" t="str">
        <f aca="false">IF($G30="","",IF(AND($E30&lt;=W$10+6,$G30&gt;=W$10),IF(AND(N($H30)&gt;0,MIN(W$10+4,$G30)&lt;=$E30+ROUND(($G30-$E30+1)*N($H30),0)-1),2,1),""))</f>
        <v/>
      </c>
      <c r="X30" s="29" t="str">
        <f aca="false">IF($G30="","",IF(AND($E30&lt;=X$10+6,$G30&gt;=X$10),IF(AND(N($H30)&gt;0,MIN(X$10+4,$G30)&lt;=$E30+ROUND(($G30-$E30+1)*N($H30),0)-1),2,1),""))</f>
        <v/>
      </c>
      <c r="Y30" s="29" t="str">
        <f aca="false">IF($G30="","",IF(AND($E30&lt;=Y$10+6,$G30&gt;=Y$10),IF(AND(N($H30)&gt;0,MIN(Y$10+4,$G30)&lt;=$E30+ROUND(($G30-$E30+1)*N($H30),0)-1),2,1),""))</f>
        <v/>
      </c>
      <c r="Z30" s="29" t="str">
        <f aca="false">IF($G30="","",IF(AND($E30&lt;=Z$10+6,$G30&gt;=Z$10),IF(AND(N($H30)&gt;0,MIN(Z$10+4,$G30)&lt;=$E30+ROUND(($G30-$E30+1)*N($H30),0)-1),2,1),""))</f>
        <v/>
      </c>
      <c r="AA30" s="29" t="str">
        <f aca="false">IF($G30="","",IF(AND($E30&lt;=AA$10+6,$G30&gt;=AA$10),IF(AND(N($H30)&gt;0,MIN(AA$10+4,$G30)&lt;=$E30+ROUND(($G30-$E30+1)*N($H30),0)-1),2,1),""))</f>
        <v/>
      </c>
      <c r="AB30" s="29" t="str">
        <f aca="false">IF($G30="","",IF(AND($E30&lt;=AB$10+6,$G30&gt;=AB$10),IF(AND(N($H30)&gt;0,MIN(AB$10+4,$G30)&lt;=$E30+ROUND(($G30-$E30+1)*N($H30),0)-1),2,1),""))</f>
        <v/>
      </c>
      <c r="AC30" s="29" t="str">
        <f aca="false">IF($G30="","",IF(AND($E30&lt;=AC$10+6,$G30&gt;=AC$10),IF(AND(N($H30)&gt;0,MIN(AC$10+4,$G30)&lt;=$E30+ROUND(($G30-$E30+1)*N($H30),0)-1),2,1),""))</f>
        <v/>
      </c>
      <c r="AD30" s="29" t="str">
        <f aca="false">IF($G30="","",IF(AND($E30&lt;=AD$10+6,$G30&gt;=AD$10),IF(AND(N($H30)&gt;0,MIN(AD$10+4,$G30)&lt;=$E30+ROUND(($G30-$E30+1)*N($H30),0)-1),2,1),""))</f>
        <v/>
      </c>
      <c r="AE30" s="29" t="str">
        <f aca="false">IF($G30="","",IF(AND($E30&lt;=AE$10+6,$G30&gt;=AE$10),IF(AND(N($H30)&gt;0,MIN(AE$10+4,$G30)&lt;=$E30+ROUND(($G30-$E30+1)*N($H30),0)-1),2,1),""))</f>
        <v/>
      </c>
      <c r="AF30" s="29" t="str">
        <f aca="false">IF($G30="","",IF(AND($E30&lt;=AF$10+6,$G30&gt;=AF$10),IF(AND(N($H30)&gt;0,MIN(AF$10+4,$G30)&lt;=$E30+ROUND(($G30-$E30+1)*N($H30),0)-1),2,1),""))</f>
        <v/>
      </c>
      <c r="AG30" s="29" t="str">
        <f aca="false">IF($G30="","",IF(AND($E30&lt;=AG$10+6,$G30&gt;=AG$10),IF(AND(N($H30)&gt;0,MIN(AG$10+4,$G30)&lt;=$E30+ROUND(($G30-$E30+1)*N($H30),0)-1),2,1),""))</f>
        <v/>
      </c>
      <c r="AH30" s="29" t="str">
        <f aca="false">IF($G30="","",IF(AND($E30&lt;=AH$10+6,$G30&gt;=AH$10),IF(AND(N($H30)&gt;0,MIN(AH$10+4,$G30)&lt;=$E30+ROUND(($G30-$E30+1)*N($H30),0)-1),2,1),""))</f>
        <v/>
      </c>
      <c r="AI30" s="29" t="str">
        <f aca="false">IF($G30="","",IF(AND($E30&lt;=AI$10+6,$G30&gt;=AI$10),IF(AND(N($H30)&gt;0,MIN(AI$10+4,$G30)&lt;=$E30+ROUND(($G30-$E30+1)*N($H30),0)-1),2,1),""))</f>
        <v/>
      </c>
      <c r="AJ30" s="29" t="str">
        <f aca="false">IF($G30="","",IF(AND($E30&lt;=AJ$10+6,$G30&gt;=AJ$10),IF(AND(N($H30)&gt;0,MIN(AJ$10+4,$G30)&lt;=$E30+ROUND(($G30-$E30+1)*N($H30),0)-1),2,1),""))</f>
        <v/>
      </c>
      <c r="AK30" s="29" t="str">
        <f aca="false">IF($G30="","",IF(AND($E30&lt;=AK$10+6,$G30&gt;=AK$10),IF(AND(N($H30)&gt;0,MIN(AK$10+4,$G30)&lt;=$E30+ROUND(($G30-$E30+1)*N($H30),0)-1),2,1),""))</f>
        <v/>
      </c>
      <c r="AL30" s="29" t="str">
        <f aca="false">IF($G30="","",IF(AND($E30&lt;=AL$10+6,$G30&gt;=AL$10),IF(AND(N($H30)&gt;0,MIN(AL$10+4,$G30)&lt;=$E30+ROUND(($G30-$E30+1)*N($H30),0)-1),2,1),""))</f>
        <v/>
      </c>
      <c r="AM30" s="29" t="str">
        <f aca="false">IF($G30="","",IF(AND($E30&lt;=AM$10+6,$G30&gt;=AM$10),IF(AND(N($H30)&gt;0,MIN(AM$10+4,$G30)&lt;=$E30+ROUND(($G30-$E30+1)*N($H30),0)-1),2,1),""))</f>
        <v/>
      </c>
      <c r="AN30" s="29" t="str">
        <f aca="false">IF($G30="","",IF(AND($E30&lt;=AN$10+6,$G30&gt;=AN$10),IF(AND(N($H30)&gt;0,MIN(AN$10+4,$G30)&lt;=$E30+ROUND(($G30-$E30+1)*N($H30),0)-1),2,1),""))</f>
        <v/>
      </c>
      <c r="AO30" s="29" t="str">
        <f aca="false">IF($G30="","",IF(AND($E30&lt;=AO$10+6,$G30&gt;=AO$10),IF(AND(N($H30)&gt;0,MIN(AO$10+4,$G30)&lt;=$E30+ROUND(($G30-$E30+1)*N($H30),0)-1),2,1),""))</f>
        <v/>
      </c>
      <c r="AP30" s="29" t="str">
        <f aca="false">IF($G30="","",IF(AND($E30&lt;=AP$10+6,$G30&gt;=AP$10),IF(AND(N($H30)&gt;0,MIN(AP$10+4,$G30)&lt;=$E30+ROUND(($G30-$E30+1)*N($H30),0)-1),2,1),""))</f>
        <v/>
      </c>
      <c r="AQ30" s="29" t="str">
        <f aca="false">IF($G30="","",IF(AND($E30&lt;=AQ$10+6,$G30&gt;=AQ$10),IF(AND(N($H30)&gt;0,MIN(AQ$10+4,$G30)&lt;=$E30+ROUND(($G30-$E30+1)*N($H30),0)-1),2,1),""))</f>
        <v/>
      </c>
      <c r="AR30" s="29" t="str">
        <f aca="false">IF($G30="","",IF(AND($E30&lt;=AR$10+6,$G30&gt;=AR$10),IF(AND(N($H30)&gt;0,MIN(AR$10+4,$G30)&lt;=$E30+ROUND(($G30-$E30+1)*N($H30),0)-1),2,1),""))</f>
        <v/>
      </c>
      <c r="AS30" s="29" t="str">
        <f aca="false">IF($G30="","",IF(AND($E30&lt;=AS$10+6,$G30&gt;=AS$10),IF(AND(N($H30)&gt;0,MIN(AS$10+4,$G30)&lt;=$E30+ROUND(($G30-$E30+1)*N($H30),0)-1),2,1),""))</f>
        <v/>
      </c>
      <c r="AT30" s="29" t="str">
        <f aca="false">IF($G30="","",IF(AND($E30&lt;=AT$10+6,$G30&gt;=AT$10),IF(AND(N($H30)&gt;0,MIN(AT$10+4,$G30)&lt;=$E30+ROUND(($G30-$E30+1)*N($H30),0)-1),2,1),""))</f>
        <v/>
      </c>
      <c r="AU30" s="29" t="str">
        <f aca="false">IF($G30="","",IF(AND($E30&lt;=AU$10+6,$G30&gt;=AU$10),IF(AND(N($H30)&gt;0,MIN(AU$10+4,$G30)&lt;=$E30+ROUND(($G30-$E30+1)*N($H30),0)-1),2,1),""))</f>
        <v/>
      </c>
      <c r="AV30" s="29" t="str">
        <f aca="false">IF($G30="","",IF(AND($E30&lt;=AV$10+6,$G30&gt;=AV$10),IF(AND(N($H30)&gt;0,MIN(AV$10+4,$G30)&lt;=$E30+ROUND(($G30-$E30+1)*N($H30),0)-1),2,1),""))</f>
        <v/>
      </c>
      <c r="AW30" s="29" t="str">
        <f aca="false">IF($G30="","",IF(AND($E30&lt;=AW$10+6,$G30&gt;=AW$10),IF(AND(N($H30)&gt;0,MIN(AW$10+4,$G30)&lt;=$E30+ROUND(($G30-$E30+1)*N($H30),0)-1),2,1),""))</f>
        <v/>
      </c>
      <c r="AX30" s="29" t="str">
        <f aca="false">IF($G30="","",IF(AND($E30&lt;=AX$10+6,$G30&gt;=AX$10),IF(AND(N($H30)&gt;0,MIN(AX$10+4,$G30)&lt;=$E30+ROUND(($G30-$E30+1)*N($H30),0)-1),2,1),""))</f>
        <v/>
      </c>
    </row>
    <row r="31" customFormat="false" ht="15" hidden="false" customHeight="false" outlineLevel="0" collapsed="false">
      <c r="A31" s="3"/>
      <c r="B31" s="3"/>
      <c r="C31" s="3"/>
      <c r="D31" s="24"/>
      <c r="E31" s="25"/>
      <c r="F31" s="24"/>
      <c r="G31" s="26" t="str">
        <f aca="false">IF(OR(E31="",F31=""),"",WORKDAY(E31-1,F31,'Jours non travaillés'!$A$5:$A$34))</f>
        <v/>
      </c>
      <c r="H31" s="27"/>
      <c r="I31" s="28" t="str">
        <f aca="false">IF(G31="","",IF($B$5&lt;E31,0,IF($B$5&gt;=G31,1,NETWORKDAYS(E31,$B$5,'Jours non travaillés'!$A$5:$A$34)/F31)))</f>
        <v/>
      </c>
      <c r="J31" s="5" t="str">
        <f aca="false">IF(G31="","",IF(N(H31)&gt;=1,"Terminé",IF($B$5&lt;E31,"À venir",IF(N(H31)&lt;I31-$B$6,"En retard","En cours"))))</f>
        <v/>
      </c>
      <c r="K31" s="29" t="str">
        <f aca="false">IF($G31="","",IF(AND($E31&lt;=K$10+6,$G31&gt;=K$10),IF(AND(N($H31)&gt;0,MIN(K$10+4,$G31)&lt;=$E31+ROUND(($G31-$E31+1)*N($H31),0)-1),2,1),""))</f>
        <v/>
      </c>
      <c r="L31" s="29" t="str">
        <f aca="false">IF($G31="","",IF(AND($E31&lt;=L$10+6,$G31&gt;=L$10),IF(AND(N($H31)&gt;0,MIN(L$10+4,$G31)&lt;=$E31+ROUND(($G31-$E31+1)*N($H31),0)-1),2,1),""))</f>
        <v/>
      </c>
      <c r="M31" s="29" t="str">
        <f aca="false">IF($G31="","",IF(AND($E31&lt;=M$10+6,$G31&gt;=M$10),IF(AND(N($H31)&gt;0,MIN(M$10+4,$G31)&lt;=$E31+ROUND(($G31-$E31+1)*N($H31),0)-1),2,1),""))</f>
        <v/>
      </c>
      <c r="N31" s="29" t="str">
        <f aca="false">IF($G31="","",IF(AND($E31&lt;=N$10+6,$G31&gt;=N$10),IF(AND(N($H31)&gt;0,MIN(N$10+4,$G31)&lt;=$E31+ROUND(($G31-$E31+1)*N($H31),0)-1),2,1),""))</f>
        <v/>
      </c>
      <c r="O31" s="29" t="str">
        <f aca="false">IF($G31="","",IF(AND($E31&lt;=O$10+6,$G31&gt;=O$10),IF(AND(N($H31)&gt;0,MIN(O$10+4,$G31)&lt;=$E31+ROUND(($G31-$E31+1)*N($H31),0)-1),2,1),""))</f>
        <v/>
      </c>
      <c r="P31" s="29" t="str">
        <f aca="false">IF($G31="","",IF(AND($E31&lt;=P$10+6,$G31&gt;=P$10),IF(AND(N($H31)&gt;0,MIN(P$10+4,$G31)&lt;=$E31+ROUND(($G31-$E31+1)*N($H31),0)-1),2,1),""))</f>
        <v/>
      </c>
      <c r="Q31" s="29" t="str">
        <f aca="false">IF($G31="","",IF(AND($E31&lt;=Q$10+6,$G31&gt;=Q$10),IF(AND(N($H31)&gt;0,MIN(Q$10+4,$G31)&lt;=$E31+ROUND(($G31-$E31+1)*N($H31),0)-1),2,1),""))</f>
        <v/>
      </c>
      <c r="R31" s="29" t="str">
        <f aca="false">IF($G31="","",IF(AND($E31&lt;=R$10+6,$G31&gt;=R$10),IF(AND(N($H31)&gt;0,MIN(R$10+4,$G31)&lt;=$E31+ROUND(($G31-$E31+1)*N($H31),0)-1),2,1),""))</f>
        <v/>
      </c>
      <c r="S31" s="29" t="str">
        <f aca="false">IF($G31="","",IF(AND($E31&lt;=S$10+6,$G31&gt;=S$10),IF(AND(N($H31)&gt;0,MIN(S$10+4,$G31)&lt;=$E31+ROUND(($G31-$E31+1)*N($H31),0)-1),2,1),""))</f>
        <v/>
      </c>
      <c r="T31" s="29" t="str">
        <f aca="false">IF($G31="","",IF(AND($E31&lt;=T$10+6,$G31&gt;=T$10),IF(AND(N($H31)&gt;0,MIN(T$10+4,$G31)&lt;=$E31+ROUND(($G31-$E31+1)*N($H31),0)-1),2,1),""))</f>
        <v/>
      </c>
      <c r="U31" s="29" t="str">
        <f aca="false">IF($G31="","",IF(AND($E31&lt;=U$10+6,$G31&gt;=U$10),IF(AND(N($H31)&gt;0,MIN(U$10+4,$G31)&lt;=$E31+ROUND(($G31-$E31+1)*N($H31),0)-1),2,1),""))</f>
        <v/>
      </c>
      <c r="V31" s="29" t="str">
        <f aca="false">IF($G31="","",IF(AND($E31&lt;=V$10+6,$G31&gt;=V$10),IF(AND(N($H31)&gt;0,MIN(V$10+4,$G31)&lt;=$E31+ROUND(($G31-$E31+1)*N($H31),0)-1),2,1),""))</f>
        <v/>
      </c>
      <c r="W31" s="29" t="str">
        <f aca="false">IF($G31="","",IF(AND($E31&lt;=W$10+6,$G31&gt;=W$10),IF(AND(N($H31)&gt;0,MIN(W$10+4,$G31)&lt;=$E31+ROUND(($G31-$E31+1)*N($H31),0)-1),2,1),""))</f>
        <v/>
      </c>
      <c r="X31" s="29" t="str">
        <f aca="false">IF($G31="","",IF(AND($E31&lt;=X$10+6,$G31&gt;=X$10),IF(AND(N($H31)&gt;0,MIN(X$10+4,$G31)&lt;=$E31+ROUND(($G31-$E31+1)*N($H31),0)-1),2,1),""))</f>
        <v/>
      </c>
      <c r="Y31" s="29" t="str">
        <f aca="false">IF($G31="","",IF(AND($E31&lt;=Y$10+6,$G31&gt;=Y$10),IF(AND(N($H31)&gt;0,MIN(Y$10+4,$G31)&lt;=$E31+ROUND(($G31-$E31+1)*N($H31),0)-1),2,1),""))</f>
        <v/>
      </c>
      <c r="Z31" s="29" t="str">
        <f aca="false">IF($G31="","",IF(AND($E31&lt;=Z$10+6,$G31&gt;=Z$10),IF(AND(N($H31)&gt;0,MIN(Z$10+4,$G31)&lt;=$E31+ROUND(($G31-$E31+1)*N($H31),0)-1),2,1),""))</f>
        <v/>
      </c>
      <c r="AA31" s="29" t="str">
        <f aca="false">IF($G31="","",IF(AND($E31&lt;=AA$10+6,$G31&gt;=AA$10),IF(AND(N($H31)&gt;0,MIN(AA$10+4,$G31)&lt;=$E31+ROUND(($G31-$E31+1)*N($H31),0)-1),2,1),""))</f>
        <v/>
      </c>
      <c r="AB31" s="29" t="str">
        <f aca="false">IF($G31="","",IF(AND($E31&lt;=AB$10+6,$G31&gt;=AB$10),IF(AND(N($H31)&gt;0,MIN(AB$10+4,$G31)&lt;=$E31+ROUND(($G31-$E31+1)*N($H31),0)-1),2,1),""))</f>
        <v/>
      </c>
      <c r="AC31" s="29" t="str">
        <f aca="false">IF($G31="","",IF(AND($E31&lt;=AC$10+6,$G31&gt;=AC$10),IF(AND(N($H31)&gt;0,MIN(AC$10+4,$G31)&lt;=$E31+ROUND(($G31-$E31+1)*N($H31),0)-1),2,1),""))</f>
        <v/>
      </c>
      <c r="AD31" s="29" t="str">
        <f aca="false">IF($G31="","",IF(AND($E31&lt;=AD$10+6,$G31&gt;=AD$10),IF(AND(N($H31)&gt;0,MIN(AD$10+4,$G31)&lt;=$E31+ROUND(($G31-$E31+1)*N($H31),0)-1),2,1),""))</f>
        <v/>
      </c>
      <c r="AE31" s="29" t="str">
        <f aca="false">IF($G31="","",IF(AND($E31&lt;=AE$10+6,$G31&gt;=AE$10),IF(AND(N($H31)&gt;0,MIN(AE$10+4,$G31)&lt;=$E31+ROUND(($G31-$E31+1)*N($H31),0)-1),2,1),""))</f>
        <v/>
      </c>
      <c r="AF31" s="29" t="str">
        <f aca="false">IF($G31="","",IF(AND($E31&lt;=AF$10+6,$G31&gt;=AF$10),IF(AND(N($H31)&gt;0,MIN(AF$10+4,$G31)&lt;=$E31+ROUND(($G31-$E31+1)*N($H31),0)-1),2,1),""))</f>
        <v/>
      </c>
      <c r="AG31" s="29" t="str">
        <f aca="false">IF($G31="","",IF(AND($E31&lt;=AG$10+6,$G31&gt;=AG$10),IF(AND(N($H31)&gt;0,MIN(AG$10+4,$G31)&lt;=$E31+ROUND(($G31-$E31+1)*N($H31),0)-1),2,1),""))</f>
        <v/>
      </c>
      <c r="AH31" s="29" t="str">
        <f aca="false">IF($G31="","",IF(AND($E31&lt;=AH$10+6,$G31&gt;=AH$10),IF(AND(N($H31)&gt;0,MIN(AH$10+4,$G31)&lt;=$E31+ROUND(($G31-$E31+1)*N($H31),0)-1),2,1),""))</f>
        <v/>
      </c>
      <c r="AI31" s="29" t="str">
        <f aca="false">IF($G31="","",IF(AND($E31&lt;=AI$10+6,$G31&gt;=AI$10),IF(AND(N($H31)&gt;0,MIN(AI$10+4,$G31)&lt;=$E31+ROUND(($G31-$E31+1)*N($H31),0)-1),2,1),""))</f>
        <v/>
      </c>
      <c r="AJ31" s="29" t="str">
        <f aca="false">IF($G31="","",IF(AND($E31&lt;=AJ$10+6,$G31&gt;=AJ$10),IF(AND(N($H31)&gt;0,MIN(AJ$10+4,$G31)&lt;=$E31+ROUND(($G31-$E31+1)*N($H31),0)-1),2,1),""))</f>
        <v/>
      </c>
      <c r="AK31" s="29" t="str">
        <f aca="false">IF($G31="","",IF(AND($E31&lt;=AK$10+6,$G31&gt;=AK$10),IF(AND(N($H31)&gt;0,MIN(AK$10+4,$G31)&lt;=$E31+ROUND(($G31-$E31+1)*N($H31),0)-1),2,1),""))</f>
        <v/>
      </c>
      <c r="AL31" s="29" t="str">
        <f aca="false">IF($G31="","",IF(AND($E31&lt;=AL$10+6,$G31&gt;=AL$10),IF(AND(N($H31)&gt;0,MIN(AL$10+4,$G31)&lt;=$E31+ROUND(($G31-$E31+1)*N($H31),0)-1),2,1),""))</f>
        <v/>
      </c>
      <c r="AM31" s="29" t="str">
        <f aca="false">IF($G31="","",IF(AND($E31&lt;=AM$10+6,$G31&gt;=AM$10),IF(AND(N($H31)&gt;0,MIN(AM$10+4,$G31)&lt;=$E31+ROUND(($G31-$E31+1)*N($H31),0)-1),2,1),""))</f>
        <v/>
      </c>
      <c r="AN31" s="29" t="str">
        <f aca="false">IF($G31="","",IF(AND($E31&lt;=AN$10+6,$G31&gt;=AN$10),IF(AND(N($H31)&gt;0,MIN(AN$10+4,$G31)&lt;=$E31+ROUND(($G31-$E31+1)*N($H31),0)-1),2,1),""))</f>
        <v/>
      </c>
      <c r="AO31" s="29" t="str">
        <f aca="false">IF($G31="","",IF(AND($E31&lt;=AO$10+6,$G31&gt;=AO$10),IF(AND(N($H31)&gt;0,MIN(AO$10+4,$G31)&lt;=$E31+ROUND(($G31-$E31+1)*N($H31),0)-1),2,1),""))</f>
        <v/>
      </c>
      <c r="AP31" s="29" t="str">
        <f aca="false">IF($G31="","",IF(AND($E31&lt;=AP$10+6,$G31&gt;=AP$10),IF(AND(N($H31)&gt;0,MIN(AP$10+4,$G31)&lt;=$E31+ROUND(($G31-$E31+1)*N($H31),0)-1),2,1),""))</f>
        <v/>
      </c>
      <c r="AQ31" s="29" t="str">
        <f aca="false">IF($G31="","",IF(AND($E31&lt;=AQ$10+6,$G31&gt;=AQ$10),IF(AND(N($H31)&gt;0,MIN(AQ$10+4,$G31)&lt;=$E31+ROUND(($G31-$E31+1)*N($H31),0)-1),2,1),""))</f>
        <v/>
      </c>
      <c r="AR31" s="29" t="str">
        <f aca="false">IF($G31="","",IF(AND($E31&lt;=AR$10+6,$G31&gt;=AR$10),IF(AND(N($H31)&gt;0,MIN(AR$10+4,$G31)&lt;=$E31+ROUND(($G31-$E31+1)*N($H31),0)-1),2,1),""))</f>
        <v/>
      </c>
      <c r="AS31" s="29" t="str">
        <f aca="false">IF($G31="","",IF(AND($E31&lt;=AS$10+6,$G31&gt;=AS$10),IF(AND(N($H31)&gt;0,MIN(AS$10+4,$G31)&lt;=$E31+ROUND(($G31-$E31+1)*N($H31),0)-1),2,1),""))</f>
        <v/>
      </c>
      <c r="AT31" s="29" t="str">
        <f aca="false">IF($G31="","",IF(AND($E31&lt;=AT$10+6,$G31&gt;=AT$10),IF(AND(N($H31)&gt;0,MIN(AT$10+4,$G31)&lt;=$E31+ROUND(($G31-$E31+1)*N($H31),0)-1),2,1),""))</f>
        <v/>
      </c>
      <c r="AU31" s="29" t="str">
        <f aca="false">IF($G31="","",IF(AND($E31&lt;=AU$10+6,$G31&gt;=AU$10),IF(AND(N($H31)&gt;0,MIN(AU$10+4,$G31)&lt;=$E31+ROUND(($G31-$E31+1)*N($H31),0)-1),2,1),""))</f>
        <v/>
      </c>
      <c r="AV31" s="29" t="str">
        <f aca="false">IF($G31="","",IF(AND($E31&lt;=AV$10+6,$G31&gt;=AV$10),IF(AND(N($H31)&gt;0,MIN(AV$10+4,$G31)&lt;=$E31+ROUND(($G31-$E31+1)*N($H31),0)-1),2,1),""))</f>
        <v/>
      </c>
      <c r="AW31" s="29" t="str">
        <f aca="false">IF($G31="","",IF(AND($E31&lt;=AW$10+6,$G31&gt;=AW$10),IF(AND(N($H31)&gt;0,MIN(AW$10+4,$G31)&lt;=$E31+ROUND(($G31-$E31+1)*N($H31),0)-1),2,1),""))</f>
        <v/>
      </c>
      <c r="AX31" s="29" t="str">
        <f aca="false">IF($G31="","",IF(AND($E31&lt;=AX$10+6,$G31&gt;=AX$10),IF(AND(N($H31)&gt;0,MIN(AX$10+4,$G31)&lt;=$E31+ROUND(($G31-$E31+1)*N($H31),0)-1),2,1),""))</f>
        <v/>
      </c>
    </row>
    <row r="32" customFormat="false" ht="15" hidden="false" customHeight="false" outlineLevel="0" collapsed="false">
      <c r="A32" s="3"/>
      <c r="B32" s="3"/>
      <c r="C32" s="3"/>
      <c r="D32" s="24"/>
      <c r="E32" s="25"/>
      <c r="F32" s="24"/>
      <c r="G32" s="26" t="str">
        <f aca="false">IF(OR(E32="",F32=""),"",WORKDAY(E32-1,F32,'Jours non travaillés'!$A$5:$A$34))</f>
        <v/>
      </c>
      <c r="H32" s="27"/>
      <c r="I32" s="28" t="str">
        <f aca="false">IF(G32="","",IF($B$5&lt;E32,0,IF($B$5&gt;=G32,1,NETWORKDAYS(E32,$B$5,'Jours non travaillés'!$A$5:$A$34)/F32)))</f>
        <v/>
      </c>
      <c r="J32" s="5" t="str">
        <f aca="false">IF(G32="","",IF(N(H32)&gt;=1,"Terminé",IF($B$5&lt;E32,"À venir",IF(N(H32)&lt;I32-$B$6,"En retard","En cours"))))</f>
        <v/>
      </c>
      <c r="K32" s="29" t="str">
        <f aca="false">IF($G32="","",IF(AND($E32&lt;=K$10+6,$G32&gt;=K$10),IF(AND(N($H32)&gt;0,MIN(K$10+4,$G32)&lt;=$E32+ROUND(($G32-$E32+1)*N($H32),0)-1),2,1),""))</f>
        <v/>
      </c>
      <c r="L32" s="29" t="str">
        <f aca="false">IF($G32="","",IF(AND($E32&lt;=L$10+6,$G32&gt;=L$10),IF(AND(N($H32)&gt;0,MIN(L$10+4,$G32)&lt;=$E32+ROUND(($G32-$E32+1)*N($H32),0)-1),2,1),""))</f>
        <v/>
      </c>
      <c r="M32" s="29" t="str">
        <f aca="false">IF($G32="","",IF(AND($E32&lt;=M$10+6,$G32&gt;=M$10),IF(AND(N($H32)&gt;0,MIN(M$10+4,$G32)&lt;=$E32+ROUND(($G32-$E32+1)*N($H32),0)-1),2,1),""))</f>
        <v/>
      </c>
      <c r="N32" s="29" t="str">
        <f aca="false">IF($G32="","",IF(AND($E32&lt;=N$10+6,$G32&gt;=N$10),IF(AND(N($H32)&gt;0,MIN(N$10+4,$G32)&lt;=$E32+ROUND(($G32-$E32+1)*N($H32),0)-1),2,1),""))</f>
        <v/>
      </c>
      <c r="O32" s="29" t="str">
        <f aca="false">IF($G32="","",IF(AND($E32&lt;=O$10+6,$G32&gt;=O$10),IF(AND(N($H32)&gt;0,MIN(O$10+4,$G32)&lt;=$E32+ROUND(($G32-$E32+1)*N($H32),0)-1),2,1),""))</f>
        <v/>
      </c>
      <c r="P32" s="29" t="str">
        <f aca="false">IF($G32="","",IF(AND($E32&lt;=P$10+6,$G32&gt;=P$10),IF(AND(N($H32)&gt;0,MIN(P$10+4,$G32)&lt;=$E32+ROUND(($G32-$E32+1)*N($H32),0)-1),2,1),""))</f>
        <v/>
      </c>
      <c r="Q32" s="29" t="str">
        <f aca="false">IF($G32="","",IF(AND($E32&lt;=Q$10+6,$G32&gt;=Q$10),IF(AND(N($H32)&gt;0,MIN(Q$10+4,$G32)&lt;=$E32+ROUND(($G32-$E32+1)*N($H32),0)-1),2,1),""))</f>
        <v/>
      </c>
      <c r="R32" s="29" t="str">
        <f aca="false">IF($G32="","",IF(AND($E32&lt;=R$10+6,$G32&gt;=R$10),IF(AND(N($H32)&gt;0,MIN(R$10+4,$G32)&lt;=$E32+ROUND(($G32-$E32+1)*N($H32),0)-1),2,1),""))</f>
        <v/>
      </c>
      <c r="S32" s="29" t="str">
        <f aca="false">IF($G32="","",IF(AND($E32&lt;=S$10+6,$G32&gt;=S$10),IF(AND(N($H32)&gt;0,MIN(S$10+4,$G32)&lt;=$E32+ROUND(($G32-$E32+1)*N($H32),0)-1),2,1),""))</f>
        <v/>
      </c>
      <c r="T32" s="29" t="str">
        <f aca="false">IF($G32="","",IF(AND($E32&lt;=T$10+6,$G32&gt;=T$10),IF(AND(N($H32)&gt;0,MIN(T$10+4,$G32)&lt;=$E32+ROUND(($G32-$E32+1)*N($H32),0)-1),2,1),""))</f>
        <v/>
      </c>
      <c r="U32" s="29" t="str">
        <f aca="false">IF($G32="","",IF(AND($E32&lt;=U$10+6,$G32&gt;=U$10),IF(AND(N($H32)&gt;0,MIN(U$10+4,$G32)&lt;=$E32+ROUND(($G32-$E32+1)*N($H32),0)-1),2,1),""))</f>
        <v/>
      </c>
      <c r="V32" s="29" t="str">
        <f aca="false">IF($G32="","",IF(AND($E32&lt;=V$10+6,$G32&gt;=V$10),IF(AND(N($H32)&gt;0,MIN(V$10+4,$G32)&lt;=$E32+ROUND(($G32-$E32+1)*N($H32),0)-1),2,1),""))</f>
        <v/>
      </c>
      <c r="W32" s="29" t="str">
        <f aca="false">IF($G32="","",IF(AND($E32&lt;=W$10+6,$G32&gt;=W$10),IF(AND(N($H32)&gt;0,MIN(W$10+4,$G32)&lt;=$E32+ROUND(($G32-$E32+1)*N($H32),0)-1),2,1),""))</f>
        <v/>
      </c>
      <c r="X32" s="29" t="str">
        <f aca="false">IF($G32="","",IF(AND($E32&lt;=X$10+6,$G32&gt;=X$10),IF(AND(N($H32)&gt;0,MIN(X$10+4,$G32)&lt;=$E32+ROUND(($G32-$E32+1)*N($H32),0)-1),2,1),""))</f>
        <v/>
      </c>
      <c r="Y32" s="29" t="str">
        <f aca="false">IF($G32="","",IF(AND($E32&lt;=Y$10+6,$G32&gt;=Y$10),IF(AND(N($H32)&gt;0,MIN(Y$10+4,$G32)&lt;=$E32+ROUND(($G32-$E32+1)*N($H32),0)-1),2,1),""))</f>
        <v/>
      </c>
      <c r="Z32" s="29" t="str">
        <f aca="false">IF($G32="","",IF(AND($E32&lt;=Z$10+6,$G32&gt;=Z$10),IF(AND(N($H32)&gt;0,MIN(Z$10+4,$G32)&lt;=$E32+ROUND(($G32-$E32+1)*N($H32),0)-1),2,1),""))</f>
        <v/>
      </c>
      <c r="AA32" s="29" t="str">
        <f aca="false">IF($G32="","",IF(AND($E32&lt;=AA$10+6,$G32&gt;=AA$10),IF(AND(N($H32)&gt;0,MIN(AA$10+4,$G32)&lt;=$E32+ROUND(($G32-$E32+1)*N($H32),0)-1),2,1),""))</f>
        <v/>
      </c>
      <c r="AB32" s="29" t="str">
        <f aca="false">IF($G32="","",IF(AND($E32&lt;=AB$10+6,$G32&gt;=AB$10),IF(AND(N($H32)&gt;0,MIN(AB$10+4,$G32)&lt;=$E32+ROUND(($G32-$E32+1)*N($H32),0)-1),2,1),""))</f>
        <v/>
      </c>
      <c r="AC32" s="29" t="str">
        <f aca="false">IF($G32="","",IF(AND($E32&lt;=AC$10+6,$G32&gt;=AC$10),IF(AND(N($H32)&gt;0,MIN(AC$10+4,$G32)&lt;=$E32+ROUND(($G32-$E32+1)*N($H32),0)-1),2,1),""))</f>
        <v/>
      </c>
      <c r="AD32" s="29" t="str">
        <f aca="false">IF($G32="","",IF(AND($E32&lt;=AD$10+6,$G32&gt;=AD$10),IF(AND(N($H32)&gt;0,MIN(AD$10+4,$G32)&lt;=$E32+ROUND(($G32-$E32+1)*N($H32),0)-1),2,1),""))</f>
        <v/>
      </c>
      <c r="AE32" s="29" t="str">
        <f aca="false">IF($G32="","",IF(AND($E32&lt;=AE$10+6,$G32&gt;=AE$10),IF(AND(N($H32)&gt;0,MIN(AE$10+4,$G32)&lt;=$E32+ROUND(($G32-$E32+1)*N($H32),0)-1),2,1),""))</f>
        <v/>
      </c>
      <c r="AF32" s="29" t="str">
        <f aca="false">IF($G32="","",IF(AND($E32&lt;=AF$10+6,$G32&gt;=AF$10),IF(AND(N($H32)&gt;0,MIN(AF$10+4,$G32)&lt;=$E32+ROUND(($G32-$E32+1)*N($H32),0)-1),2,1),""))</f>
        <v/>
      </c>
      <c r="AG32" s="29" t="str">
        <f aca="false">IF($G32="","",IF(AND($E32&lt;=AG$10+6,$G32&gt;=AG$10),IF(AND(N($H32)&gt;0,MIN(AG$10+4,$G32)&lt;=$E32+ROUND(($G32-$E32+1)*N($H32),0)-1),2,1),""))</f>
        <v/>
      </c>
      <c r="AH32" s="29" t="str">
        <f aca="false">IF($G32="","",IF(AND($E32&lt;=AH$10+6,$G32&gt;=AH$10),IF(AND(N($H32)&gt;0,MIN(AH$10+4,$G32)&lt;=$E32+ROUND(($G32-$E32+1)*N($H32),0)-1),2,1),""))</f>
        <v/>
      </c>
      <c r="AI32" s="29" t="str">
        <f aca="false">IF($G32="","",IF(AND($E32&lt;=AI$10+6,$G32&gt;=AI$10),IF(AND(N($H32)&gt;0,MIN(AI$10+4,$G32)&lt;=$E32+ROUND(($G32-$E32+1)*N($H32),0)-1),2,1),""))</f>
        <v/>
      </c>
      <c r="AJ32" s="29" t="str">
        <f aca="false">IF($G32="","",IF(AND($E32&lt;=AJ$10+6,$G32&gt;=AJ$10),IF(AND(N($H32)&gt;0,MIN(AJ$10+4,$G32)&lt;=$E32+ROUND(($G32-$E32+1)*N($H32),0)-1),2,1),""))</f>
        <v/>
      </c>
      <c r="AK32" s="29" t="str">
        <f aca="false">IF($G32="","",IF(AND($E32&lt;=AK$10+6,$G32&gt;=AK$10),IF(AND(N($H32)&gt;0,MIN(AK$10+4,$G32)&lt;=$E32+ROUND(($G32-$E32+1)*N($H32),0)-1),2,1),""))</f>
        <v/>
      </c>
      <c r="AL32" s="29" t="str">
        <f aca="false">IF($G32="","",IF(AND($E32&lt;=AL$10+6,$G32&gt;=AL$10),IF(AND(N($H32)&gt;0,MIN(AL$10+4,$G32)&lt;=$E32+ROUND(($G32-$E32+1)*N($H32),0)-1),2,1),""))</f>
        <v/>
      </c>
      <c r="AM32" s="29" t="str">
        <f aca="false">IF($G32="","",IF(AND($E32&lt;=AM$10+6,$G32&gt;=AM$10),IF(AND(N($H32)&gt;0,MIN(AM$10+4,$G32)&lt;=$E32+ROUND(($G32-$E32+1)*N($H32),0)-1),2,1),""))</f>
        <v/>
      </c>
      <c r="AN32" s="29" t="str">
        <f aca="false">IF($G32="","",IF(AND($E32&lt;=AN$10+6,$G32&gt;=AN$10),IF(AND(N($H32)&gt;0,MIN(AN$10+4,$G32)&lt;=$E32+ROUND(($G32-$E32+1)*N($H32),0)-1),2,1),""))</f>
        <v/>
      </c>
      <c r="AO32" s="29" t="str">
        <f aca="false">IF($G32="","",IF(AND($E32&lt;=AO$10+6,$G32&gt;=AO$10),IF(AND(N($H32)&gt;0,MIN(AO$10+4,$G32)&lt;=$E32+ROUND(($G32-$E32+1)*N($H32),0)-1),2,1),""))</f>
        <v/>
      </c>
      <c r="AP32" s="29" t="str">
        <f aca="false">IF($G32="","",IF(AND($E32&lt;=AP$10+6,$G32&gt;=AP$10),IF(AND(N($H32)&gt;0,MIN(AP$10+4,$G32)&lt;=$E32+ROUND(($G32-$E32+1)*N($H32),0)-1),2,1),""))</f>
        <v/>
      </c>
      <c r="AQ32" s="29" t="str">
        <f aca="false">IF($G32="","",IF(AND($E32&lt;=AQ$10+6,$G32&gt;=AQ$10),IF(AND(N($H32)&gt;0,MIN(AQ$10+4,$G32)&lt;=$E32+ROUND(($G32-$E32+1)*N($H32),0)-1),2,1),""))</f>
        <v/>
      </c>
      <c r="AR32" s="29" t="str">
        <f aca="false">IF($G32="","",IF(AND($E32&lt;=AR$10+6,$G32&gt;=AR$10),IF(AND(N($H32)&gt;0,MIN(AR$10+4,$G32)&lt;=$E32+ROUND(($G32-$E32+1)*N($H32),0)-1),2,1),""))</f>
        <v/>
      </c>
      <c r="AS32" s="29" t="str">
        <f aca="false">IF($G32="","",IF(AND($E32&lt;=AS$10+6,$G32&gt;=AS$10),IF(AND(N($H32)&gt;0,MIN(AS$10+4,$G32)&lt;=$E32+ROUND(($G32-$E32+1)*N($H32),0)-1),2,1),""))</f>
        <v/>
      </c>
      <c r="AT32" s="29" t="str">
        <f aca="false">IF($G32="","",IF(AND($E32&lt;=AT$10+6,$G32&gt;=AT$10),IF(AND(N($H32)&gt;0,MIN(AT$10+4,$G32)&lt;=$E32+ROUND(($G32-$E32+1)*N($H32),0)-1),2,1),""))</f>
        <v/>
      </c>
      <c r="AU32" s="29" t="str">
        <f aca="false">IF($G32="","",IF(AND($E32&lt;=AU$10+6,$G32&gt;=AU$10),IF(AND(N($H32)&gt;0,MIN(AU$10+4,$G32)&lt;=$E32+ROUND(($G32-$E32+1)*N($H32),0)-1),2,1),""))</f>
        <v/>
      </c>
      <c r="AV32" s="29" t="str">
        <f aca="false">IF($G32="","",IF(AND($E32&lt;=AV$10+6,$G32&gt;=AV$10),IF(AND(N($H32)&gt;0,MIN(AV$10+4,$G32)&lt;=$E32+ROUND(($G32-$E32+1)*N($H32),0)-1),2,1),""))</f>
        <v/>
      </c>
      <c r="AW32" s="29" t="str">
        <f aca="false">IF($G32="","",IF(AND($E32&lt;=AW$10+6,$G32&gt;=AW$10),IF(AND(N($H32)&gt;0,MIN(AW$10+4,$G32)&lt;=$E32+ROUND(($G32-$E32+1)*N($H32),0)-1),2,1),""))</f>
        <v/>
      </c>
      <c r="AX32" s="29" t="str">
        <f aca="false">IF($G32="","",IF(AND($E32&lt;=AX$10+6,$G32&gt;=AX$10),IF(AND(N($H32)&gt;0,MIN(AX$10+4,$G32)&lt;=$E32+ROUND(($G32-$E32+1)*N($H32),0)-1),2,1),""))</f>
        <v/>
      </c>
    </row>
    <row r="33" customFormat="false" ht="15" hidden="false" customHeight="false" outlineLevel="0" collapsed="false">
      <c r="A33" s="3"/>
      <c r="B33" s="3"/>
      <c r="C33" s="3"/>
      <c r="D33" s="24"/>
      <c r="E33" s="25"/>
      <c r="F33" s="24"/>
      <c r="G33" s="26" t="str">
        <f aca="false">IF(OR(E33="",F33=""),"",WORKDAY(E33-1,F33,'Jours non travaillés'!$A$5:$A$34))</f>
        <v/>
      </c>
      <c r="H33" s="27"/>
      <c r="I33" s="28" t="str">
        <f aca="false">IF(G33="","",IF($B$5&lt;E33,0,IF($B$5&gt;=G33,1,NETWORKDAYS(E33,$B$5,'Jours non travaillés'!$A$5:$A$34)/F33)))</f>
        <v/>
      </c>
      <c r="J33" s="5" t="str">
        <f aca="false">IF(G33="","",IF(N(H33)&gt;=1,"Terminé",IF($B$5&lt;E33,"À venir",IF(N(H33)&lt;I33-$B$6,"En retard","En cours"))))</f>
        <v/>
      </c>
      <c r="K33" s="29" t="str">
        <f aca="false">IF($G33="","",IF(AND($E33&lt;=K$10+6,$G33&gt;=K$10),IF(AND(N($H33)&gt;0,MIN(K$10+4,$G33)&lt;=$E33+ROUND(($G33-$E33+1)*N($H33),0)-1),2,1),""))</f>
        <v/>
      </c>
      <c r="L33" s="29" t="str">
        <f aca="false">IF($G33="","",IF(AND($E33&lt;=L$10+6,$G33&gt;=L$10),IF(AND(N($H33)&gt;0,MIN(L$10+4,$G33)&lt;=$E33+ROUND(($G33-$E33+1)*N($H33),0)-1),2,1),""))</f>
        <v/>
      </c>
      <c r="M33" s="29" t="str">
        <f aca="false">IF($G33="","",IF(AND($E33&lt;=M$10+6,$G33&gt;=M$10),IF(AND(N($H33)&gt;0,MIN(M$10+4,$G33)&lt;=$E33+ROUND(($G33-$E33+1)*N($H33),0)-1),2,1),""))</f>
        <v/>
      </c>
      <c r="N33" s="29" t="str">
        <f aca="false">IF($G33="","",IF(AND($E33&lt;=N$10+6,$G33&gt;=N$10),IF(AND(N($H33)&gt;0,MIN(N$10+4,$G33)&lt;=$E33+ROUND(($G33-$E33+1)*N($H33),0)-1),2,1),""))</f>
        <v/>
      </c>
      <c r="O33" s="29" t="str">
        <f aca="false">IF($G33="","",IF(AND($E33&lt;=O$10+6,$G33&gt;=O$10),IF(AND(N($H33)&gt;0,MIN(O$10+4,$G33)&lt;=$E33+ROUND(($G33-$E33+1)*N($H33),0)-1),2,1),""))</f>
        <v/>
      </c>
      <c r="P33" s="29" t="str">
        <f aca="false">IF($G33="","",IF(AND($E33&lt;=P$10+6,$G33&gt;=P$10),IF(AND(N($H33)&gt;0,MIN(P$10+4,$G33)&lt;=$E33+ROUND(($G33-$E33+1)*N($H33),0)-1),2,1),""))</f>
        <v/>
      </c>
      <c r="Q33" s="29" t="str">
        <f aca="false">IF($G33="","",IF(AND($E33&lt;=Q$10+6,$G33&gt;=Q$10),IF(AND(N($H33)&gt;0,MIN(Q$10+4,$G33)&lt;=$E33+ROUND(($G33-$E33+1)*N($H33),0)-1),2,1),""))</f>
        <v/>
      </c>
      <c r="R33" s="29" t="str">
        <f aca="false">IF($G33="","",IF(AND($E33&lt;=R$10+6,$G33&gt;=R$10),IF(AND(N($H33)&gt;0,MIN(R$10+4,$G33)&lt;=$E33+ROUND(($G33-$E33+1)*N($H33),0)-1),2,1),""))</f>
        <v/>
      </c>
      <c r="S33" s="29" t="str">
        <f aca="false">IF($G33="","",IF(AND($E33&lt;=S$10+6,$G33&gt;=S$10),IF(AND(N($H33)&gt;0,MIN(S$10+4,$G33)&lt;=$E33+ROUND(($G33-$E33+1)*N($H33),0)-1),2,1),""))</f>
        <v/>
      </c>
      <c r="T33" s="29" t="str">
        <f aca="false">IF($G33="","",IF(AND($E33&lt;=T$10+6,$G33&gt;=T$10),IF(AND(N($H33)&gt;0,MIN(T$10+4,$G33)&lt;=$E33+ROUND(($G33-$E33+1)*N($H33),0)-1),2,1),""))</f>
        <v/>
      </c>
      <c r="U33" s="29" t="str">
        <f aca="false">IF($G33="","",IF(AND($E33&lt;=U$10+6,$G33&gt;=U$10),IF(AND(N($H33)&gt;0,MIN(U$10+4,$G33)&lt;=$E33+ROUND(($G33-$E33+1)*N($H33),0)-1),2,1),""))</f>
        <v/>
      </c>
      <c r="V33" s="29" t="str">
        <f aca="false">IF($G33="","",IF(AND($E33&lt;=V$10+6,$G33&gt;=V$10),IF(AND(N($H33)&gt;0,MIN(V$10+4,$G33)&lt;=$E33+ROUND(($G33-$E33+1)*N($H33),0)-1),2,1),""))</f>
        <v/>
      </c>
      <c r="W33" s="29" t="str">
        <f aca="false">IF($G33="","",IF(AND($E33&lt;=W$10+6,$G33&gt;=W$10),IF(AND(N($H33)&gt;0,MIN(W$10+4,$G33)&lt;=$E33+ROUND(($G33-$E33+1)*N($H33),0)-1),2,1),""))</f>
        <v/>
      </c>
      <c r="X33" s="29" t="str">
        <f aca="false">IF($G33="","",IF(AND($E33&lt;=X$10+6,$G33&gt;=X$10),IF(AND(N($H33)&gt;0,MIN(X$10+4,$G33)&lt;=$E33+ROUND(($G33-$E33+1)*N($H33),0)-1),2,1),""))</f>
        <v/>
      </c>
      <c r="Y33" s="29" t="str">
        <f aca="false">IF($G33="","",IF(AND($E33&lt;=Y$10+6,$G33&gt;=Y$10),IF(AND(N($H33)&gt;0,MIN(Y$10+4,$G33)&lt;=$E33+ROUND(($G33-$E33+1)*N($H33),0)-1),2,1),""))</f>
        <v/>
      </c>
      <c r="Z33" s="29" t="str">
        <f aca="false">IF($G33="","",IF(AND($E33&lt;=Z$10+6,$G33&gt;=Z$10),IF(AND(N($H33)&gt;0,MIN(Z$10+4,$G33)&lt;=$E33+ROUND(($G33-$E33+1)*N($H33),0)-1),2,1),""))</f>
        <v/>
      </c>
      <c r="AA33" s="29" t="str">
        <f aca="false">IF($G33="","",IF(AND($E33&lt;=AA$10+6,$G33&gt;=AA$10),IF(AND(N($H33)&gt;0,MIN(AA$10+4,$G33)&lt;=$E33+ROUND(($G33-$E33+1)*N($H33),0)-1),2,1),""))</f>
        <v/>
      </c>
      <c r="AB33" s="29" t="str">
        <f aca="false">IF($G33="","",IF(AND($E33&lt;=AB$10+6,$G33&gt;=AB$10),IF(AND(N($H33)&gt;0,MIN(AB$10+4,$G33)&lt;=$E33+ROUND(($G33-$E33+1)*N($H33),0)-1),2,1),""))</f>
        <v/>
      </c>
      <c r="AC33" s="29" t="str">
        <f aca="false">IF($G33="","",IF(AND($E33&lt;=AC$10+6,$G33&gt;=AC$10),IF(AND(N($H33)&gt;0,MIN(AC$10+4,$G33)&lt;=$E33+ROUND(($G33-$E33+1)*N($H33),0)-1),2,1),""))</f>
        <v/>
      </c>
      <c r="AD33" s="29" t="str">
        <f aca="false">IF($G33="","",IF(AND($E33&lt;=AD$10+6,$G33&gt;=AD$10),IF(AND(N($H33)&gt;0,MIN(AD$10+4,$G33)&lt;=$E33+ROUND(($G33-$E33+1)*N($H33),0)-1),2,1),""))</f>
        <v/>
      </c>
      <c r="AE33" s="29" t="str">
        <f aca="false">IF($G33="","",IF(AND($E33&lt;=AE$10+6,$G33&gt;=AE$10),IF(AND(N($H33)&gt;0,MIN(AE$10+4,$G33)&lt;=$E33+ROUND(($G33-$E33+1)*N($H33),0)-1),2,1),""))</f>
        <v/>
      </c>
      <c r="AF33" s="29" t="str">
        <f aca="false">IF($G33="","",IF(AND($E33&lt;=AF$10+6,$G33&gt;=AF$10),IF(AND(N($H33)&gt;0,MIN(AF$10+4,$G33)&lt;=$E33+ROUND(($G33-$E33+1)*N($H33),0)-1),2,1),""))</f>
        <v/>
      </c>
      <c r="AG33" s="29" t="str">
        <f aca="false">IF($G33="","",IF(AND($E33&lt;=AG$10+6,$G33&gt;=AG$10),IF(AND(N($H33)&gt;0,MIN(AG$10+4,$G33)&lt;=$E33+ROUND(($G33-$E33+1)*N($H33),0)-1),2,1),""))</f>
        <v/>
      </c>
      <c r="AH33" s="29" t="str">
        <f aca="false">IF($G33="","",IF(AND($E33&lt;=AH$10+6,$G33&gt;=AH$10),IF(AND(N($H33)&gt;0,MIN(AH$10+4,$G33)&lt;=$E33+ROUND(($G33-$E33+1)*N($H33),0)-1),2,1),""))</f>
        <v/>
      </c>
      <c r="AI33" s="29" t="str">
        <f aca="false">IF($G33="","",IF(AND($E33&lt;=AI$10+6,$G33&gt;=AI$10),IF(AND(N($H33)&gt;0,MIN(AI$10+4,$G33)&lt;=$E33+ROUND(($G33-$E33+1)*N($H33),0)-1),2,1),""))</f>
        <v/>
      </c>
      <c r="AJ33" s="29" t="str">
        <f aca="false">IF($G33="","",IF(AND($E33&lt;=AJ$10+6,$G33&gt;=AJ$10),IF(AND(N($H33)&gt;0,MIN(AJ$10+4,$G33)&lt;=$E33+ROUND(($G33-$E33+1)*N($H33),0)-1),2,1),""))</f>
        <v/>
      </c>
      <c r="AK33" s="29" t="str">
        <f aca="false">IF($G33="","",IF(AND($E33&lt;=AK$10+6,$G33&gt;=AK$10),IF(AND(N($H33)&gt;0,MIN(AK$10+4,$G33)&lt;=$E33+ROUND(($G33-$E33+1)*N($H33),0)-1),2,1),""))</f>
        <v/>
      </c>
      <c r="AL33" s="29" t="str">
        <f aca="false">IF($G33="","",IF(AND($E33&lt;=AL$10+6,$G33&gt;=AL$10),IF(AND(N($H33)&gt;0,MIN(AL$10+4,$G33)&lt;=$E33+ROUND(($G33-$E33+1)*N($H33),0)-1),2,1),""))</f>
        <v/>
      </c>
      <c r="AM33" s="29" t="str">
        <f aca="false">IF($G33="","",IF(AND($E33&lt;=AM$10+6,$G33&gt;=AM$10),IF(AND(N($H33)&gt;0,MIN(AM$10+4,$G33)&lt;=$E33+ROUND(($G33-$E33+1)*N($H33),0)-1),2,1),""))</f>
        <v/>
      </c>
      <c r="AN33" s="29" t="str">
        <f aca="false">IF($G33="","",IF(AND($E33&lt;=AN$10+6,$G33&gt;=AN$10),IF(AND(N($H33)&gt;0,MIN(AN$10+4,$G33)&lt;=$E33+ROUND(($G33-$E33+1)*N($H33),0)-1),2,1),""))</f>
        <v/>
      </c>
      <c r="AO33" s="29" t="str">
        <f aca="false">IF($G33="","",IF(AND($E33&lt;=AO$10+6,$G33&gt;=AO$10),IF(AND(N($H33)&gt;0,MIN(AO$10+4,$G33)&lt;=$E33+ROUND(($G33-$E33+1)*N($H33),0)-1),2,1),""))</f>
        <v/>
      </c>
      <c r="AP33" s="29" t="str">
        <f aca="false">IF($G33="","",IF(AND($E33&lt;=AP$10+6,$G33&gt;=AP$10),IF(AND(N($H33)&gt;0,MIN(AP$10+4,$G33)&lt;=$E33+ROUND(($G33-$E33+1)*N($H33),0)-1),2,1),""))</f>
        <v/>
      </c>
      <c r="AQ33" s="29" t="str">
        <f aca="false">IF($G33="","",IF(AND($E33&lt;=AQ$10+6,$G33&gt;=AQ$10),IF(AND(N($H33)&gt;0,MIN(AQ$10+4,$G33)&lt;=$E33+ROUND(($G33-$E33+1)*N($H33),0)-1),2,1),""))</f>
        <v/>
      </c>
      <c r="AR33" s="29" t="str">
        <f aca="false">IF($G33="","",IF(AND($E33&lt;=AR$10+6,$G33&gt;=AR$10),IF(AND(N($H33)&gt;0,MIN(AR$10+4,$G33)&lt;=$E33+ROUND(($G33-$E33+1)*N($H33),0)-1),2,1),""))</f>
        <v/>
      </c>
      <c r="AS33" s="29" t="str">
        <f aca="false">IF($G33="","",IF(AND($E33&lt;=AS$10+6,$G33&gt;=AS$10),IF(AND(N($H33)&gt;0,MIN(AS$10+4,$G33)&lt;=$E33+ROUND(($G33-$E33+1)*N($H33),0)-1),2,1),""))</f>
        <v/>
      </c>
      <c r="AT33" s="29" t="str">
        <f aca="false">IF($G33="","",IF(AND($E33&lt;=AT$10+6,$G33&gt;=AT$10),IF(AND(N($H33)&gt;0,MIN(AT$10+4,$G33)&lt;=$E33+ROUND(($G33-$E33+1)*N($H33),0)-1),2,1),""))</f>
        <v/>
      </c>
      <c r="AU33" s="29" t="str">
        <f aca="false">IF($G33="","",IF(AND($E33&lt;=AU$10+6,$G33&gt;=AU$10),IF(AND(N($H33)&gt;0,MIN(AU$10+4,$G33)&lt;=$E33+ROUND(($G33-$E33+1)*N($H33),0)-1),2,1),""))</f>
        <v/>
      </c>
      <c r="AV33" s="29" t="str">
        <f aca="false">IF($G33="","",IF(AND($E33&lt;=AV$10+6,$G33&gt;=AV$10),IF(AND(N($H33)&gt;0,MIN(AV$10+4,$G33)&lt;=$E33+ROUND(($G33-$E33+1)*N($H33),0)-1),2,1),""))</f>
        <v/>
      </c>
      <c r="AW33" s="29" t="str">
        <f aca="false">IF($G33="","",IF(AND($E33&lt;=AW$10+6,$G33&gt;=AW$10),IF(AND(N($H33)&gt;0,MIN(AW$10+4,$G33)&lt;=$E33+ROUND(($G33-$E33+1)*N($H33),0)-1),2,1),""))</f>
        <v/>
      </c>
      <c r="AX33" s="29" t="str">
        <f aca="false">IF($G33="","",IF(AND($E33&lt;=AX$10+6,$G33&gt;=AX$10),IF(AND(N($H33)&gt;0,MIN(AX$10+4,$G33)&lt;=$E33+ROUND(($G33-$E33+1)*N($H33),0)-1),2,1),""))</f>
        <v/>
      </c>
    </row>
    <row r="34" customFormat="false" ht="15" hidden="false" customHeight="false" outlineLevel="0" collapsed="false">
      <c r="A34" s="3"/>
      <c r="B34" s="3"/>
      <c r="C34" s="3"/>
      <c r="D34" s="24"/>
      <c r="E34" s="25"/>
      <c r="F34" s="24"/>
      <c r="G34" s="26" t="str">
        <f aca="false">IF(OR(E34="",F34=""),"",WORKDAY(E34-1,F34,'Jours non travaillés'!$A$5:$A$34))</f>
        <v/>
      </c>
      <c r="H34" s="27"/>
      <c r="I34" s="28" t="str">
        <f aca="false">IF(G34="","",IF($B$5&lt;E34,0,IF($B$5&gt;=G34,1,NETWORKDAYS(E34,$B$5,'Jours non travaillés'!$A$5:$A$34)/F34)))</f>
        <v/>
      </c>
      <c r="J34" s="5" t="str">
        <f aca="false">IF(G34="","",IF(N(H34)&gt;=1,"Terminé",IF($B$5&lt;E34,"À venir",IF(N(H34)&lt;I34-$B$6,"En retard","En cours"))))</f>
        <v/>
      </c>
      <c r="K34" s="29" t="str">
        <f aca="false">IF($G34="","",IF(AND($E34&lt;=K$10+6,$G34&gt;=K$10),IF(AND(N($H34)&gt;0,MIN(K$10+4,$G34)&lt;=$E34+ROUND(($G34-$E34+1)*N($H34),0)-1),2,1),""))</f>
        <v/>
      </c>
      <c r="L34" s="29" t="str">
        <f aca="false">IF($G34="","",IF(AND($E34&lt;=L$10+6,$G34&gt;=L$10),IF(AND(N($H34)&gt;0,MIN(L$10+4,$G34)&lt;=$E34+ROUND(($G34-$E34+1)*N($H34),0)-1),2,1),""))</f>
        <v/>
      </c>
      <c r="M34" s="29" t="str">
        <f aca="false">IF($G34="","",IF(AND($E34&lt;=M$10+6,$G34&gt;=M$10),IF(AND(N($H34)&gt;0,MIN(M$10+4,$G34)&lt;=$E34+ROUND(($G34-$E34+1)*N($H34),0)-1),2,1),""))</f>
        <v/>
      </c>
      <c r="N34" s="29" t="str">
        <f aca="false">IF($G34="","",IF(AND($E34&lt;=N$10+6,$G34&gt;=N$10),IF(AND(N($H34)&gt;0,MIN(N$10+4,$G34)&lt;=$E34+ROUND(($G34-$E34+1)*N($H34),0)-1),2,1),""))</f>
        <v/>
      </c>
      <c r="O34" s="29" t="str">
        <f aca="false">IF($G34="","",IF(AND($E34&lt;=O$10+6,$G34&gt;=O$10),IF(AND(N($H34)&gt;0,MIN(O$10+4,$G34)&lt;=$E34+ROUND(($G34-$E34+1)*N($H34),0)-1),2,1),""))</f>
        <v/>
      </c>
      <c r="P34" s="29" t="str">
        <f aca="false">IF($G34="","",IF(AND($E34&lt;=P$10+6,$G34&gt;=P$10),IF(AND(N($H34)&gt;0,MIN(P$10+4,$G34)&lt;=$E34+ROUND(($G34-$E34+1)*N($H34),0)-1),2,1),""))</f>
        <v/>
      </c>
      <c r="Q34" s="29" t="str">
        <f aca="false">IF($G34="","",IF(AND($E34&lt;=Q$10+6,$G34&gt;=Q$10),IF(AND(N($H34)&gt;0,MIN(Q$10+4,$G34)&lt;=$E34+ROUND(($G34-$E34+1)*N($H34),0)-1),2,1),""))</f>
        <v/>
      </c>
      <c r="R34" s="29" t="str">
        <f aca="false">IF($G34="","",IF(AND($E34&lt;=R$10+6,$G34&gt;=R$10),IF(AND(N($H34)&gt;0,MIN(R$10+4,$G34)&lt;=$E34+ROUND(($G34-$E34+1)*N($H34),0)-1),2,1),""))</f>
        <v/>
      </c>
      <c r="S34" s="29" t="str">
        <f aca="false">IF($G34="","",IF(AND($E34&lt;=S$10+6,$G34&gt;=S$10),IF(AND(N($H34)&gt;0,MIN(S$10+4,$G34)&lt;=$E34+ROUND(($G34-$E34+1)*N($H34),0)-1),2,1),""))</f>
        <v/>
      </c>
      <c r="T34" s="29" t="str">
        <f aca="false">IF($G34="","",IF(AND($E34&lt;=T$10+6,$G34&gt;=T$10),IF(AND(N($H34)&gt;0,MIN(T$10+4,$G34)&lt;=$E34+ROUND(($G34-$E34+1)*N($H34),0)-1),2,1),""))</f>
        <v/>
      </c>
      <c r="U34" s="29" t="str">
        <f aca="false">IF($G34="","",IF(AND($E34&lt;=U$10+6,$G34&gt;=U$10),IF(AND(N($H34)&gt;0,MIN(U$10+4,$G34)&lt;=$E34+ROUND(($G34-$E34+1)*N($H34),0)-1),2,1),""))</f>
        <v/>
      </c>
      <c r="V34" s="29" t="str">
        <f aca="false">IF($G34="","",IF(AND($E34&lt;=V$10+6,$G34&gt;=V$10),IF(AND(N($H34)&gt;0,MIN(V$10+4,$G34)&lt;=$E34+ROUND(($G34-$E34+1)*N($H34),0)-1),2,1),""))</f>
        <v/>
      </c>
      <c r="W34" s="29" t="str">
        <f aca="false">IF($G34="","",IF(AND($E34&lt;=W$10+6,$G34&gt;=W$10),IF(AND(N($H34)&gt;0,MIN(W$10+4,$G34)&lt;=$E34+ROUND(($G34-$E34+1)*N($H34),0)-1),2,1),""))</f>
        <v/>
      </c>
      <c r="X34" s="29" t="str">
        <f aca="false">IF($G34="","",IF(AND($E34&lt;=X$10+6,$G34&gt;=X$10),IF(AND(N($H34)&gt;0,MIN(X$10+4,$G34)&lt;=$E34+ROUND(($G34-$E34+1)*N($H34),0)-1),2,1),""))</f>
        <v/>
      </c>
      <c r="Y34" s="29" t="str">
        <f aca="false">IF($G34="","",IF(AND($E34&lt;=Y$10+6,$G34&gt;=Y$10),IF(AND(N($H34)&gt;0,MIN(Y$10+4,$G34)&lt;=$E34+ROUND(($G34-$E34+1)*N($H34),0)-1),2,1),""))</f>
        <v/>
      </c>
      <c r="Z34" s="29" t="str">
        <f aca="false">IF($G34="","",IF(AND($E34&lt;=Z$10+6,$G34&gt;=Z$10),IF(AND(N($H34)&gt;0,MIN(Z$10+4,$G34)&lt;=$E34+ROUND(($G34-$E34+1)*N($H34),0)-1),2,1),""))</f>
        <v/>
      </c>
      <c r="AA34" s="29" t="str">
        <f aca="false">IF($G34="","",IF(AND($E34&lt;=AA$10+6,$G34&gt;=AA$10),IF(AND(N($H34)&gt;0,MIN(AA$10+4,$G34)&lt;=$E34+ROUND(($G34-$E34+1)*N($H34),0)-1),2,1),""))</f>
        <v/>
      </c>
      <c r="AB34" s="29" t="str">
        <f aca="false">IF($G34="","",IF(AND($E34&lt;=AB$10+6,$G34&gt;=AB$10),IF(AND(N($H34)&gt;0,MIN(AB$10+4,$G34)&lt;=$E34+ROUND(($G34-$E34+1)*N($H34),0)-1),2,1),""))</f>
        <v/>
      </c>
      <c r="AC34" s="29" t="str">
        <f aca="false">IF($G34="","",IF(AND($E34&lt;=AC$10+6,$G34&gt;=AC$10),IF(AND(N($H34)&gt;0,MIN(AC$10+4,$G34)&lt;=$E34+ROUND(($G34-$E34+1)*N($H34),0)-1),2,1),""))</f>
        <v/>
      </c>
      <c r="AD34" s="29" t="str">
        <f aca="false">IF($G34="","",IF(AND($E34&lt;=AD$10+6,$G34&gt;=AD$10),IF(AND(N($H34)&gt;0,MIN(AD$10+4,$G34)&lt;=$E34+ROUND(($G34-$E34+1)*N($H34),0)-1),2,1),""))</f>
        <v/>
      </c>
      <c r="AE34" s="29" t="str">
        <f aca="false">IF($G34="","",IF(AND($E34&lt;=AE$10+6,$G34&gt;=AE$10),IF(AND(N($H34)&gt;0,MIN(AE$10+4,$G34)&lt;=$E34+ROUND(($G34-$E34+1)*N($H34),0)-1),2,1),""))</f>
        <v/>
      </c>
      <c r="AF34" s="29" t="str">
        <f aca="false">IF($G34="","",IF(AND($E34&lt;=AF$10+6,$G34&gt;=AF$10),IF(AND(N($H34)&gt;0,MIN(AF$10+4,$G34)&lt;=$E34+ROUND(($G34-$E34+1)*N($H34),0)-1),2,1),""))</f>
        <v/>
      </c>
      <c r="AG34" s="29" t="str">
        <f aca="false">IF($G34="","",IF(AND($E34&lt;=AG$10+6,$G34&gt;=AG$10),IF(AND(N($H34)&gt;0,MIN(AG$10+4,$G34)&lt;=$E34+ROUND(($G34-$E34+1)*N($H34),0)-1),2,1),""))</f>
        <v/>
      </c>
      <c r="AH34" s="29" t="str">
        <f aca="false">IF($G34="","",IF(AND($E34&lt;=AH$10+6,$G34&gt;=AH$10),IF(AND(N($H34)&gt;0,MIN(AH$10+4,$G34)&lt;=$E34+ROUND(($G34-$E34+1)*N($H34),0)-1),2,1),""))</f>
        <v/>
      </c>
      <c r="AI34" s="29" t="str">
        <f aca="false">IF($G34="","",IF(AND($E34&lt;=AI$10+6,$G34&gt;=AI$10),IF(AND(N($H34)&gt;0,MIN(AI$10+4,$G34)&lt;=$E34+ROUND(($G34-$E34+1)*N($H34),0)-1),2,1),""))</f>
        <v/>
      </c>
      <c r="AJ34" s="29" t="str">
        <f aca="false">IF($G34="","",IF(AND($E34&lt;=AJ$10+6,$G34&gt;=AJ$10),IF(AND(N($H34)&gt;0,MIN(AJ$10+4,$G34)&lt;=$E34+ROUND(($G34-$E34+1)*N($H34),0)-1),2,1),""))</f>
        <v/>
      </c>
      <c r="AK34" s="29" t="str">
        <f aca="false">IF($G34="","",IF(AND($E34&lt;=AK$10+6,$G34&gt;=AK$10),IF(AND(N($H34)&gt;0,MIN(AK$10+4,$G34)&lt;=$E34+ROUND(($G34-$E34+1)*N($H34),0)-1),2,1),""))</f>
        <v/>
      </c>
      <c r="AL34" s="29" t="str">
        <f aca="false">IF($G34="","",IF(AND($E34&lt;=AL$10+6,$G34&gt;=AL$10),IF(AND(N($H34)&gt;0,MIN(AL$10+4,$G34)&lt;=$E34+ROUND(($G34-$E34+1)*N($H34),0)-1),2,1),""))</f>
        <v/>
      </c>
      <c r="AM34" s="29" t="str">
        <f aca="false">IF($G34="","",IF(AND($E34&lt;=AM$10+6,$G34&gt;=AM$10),IF(AND(N($H34)&gt;0,MIN(AM$10+4,$G34)&lt;=$E34+ROUND(($G34-$E34+1)*N($H34),0)-1),2,1),""))</f>
        <v/>
      </c>
      <c r="AN34" s="29" t="str">
        <f aca="false">IF($G34="","",IF(AND($E34&lt;=AN$10+6,$G34&gt;=AN$10),IF(AND(N($H34)&gt;0,MIN(AN$10+4,$G34)&lt;=$E34+ROUND(($G34-$E34+1)*N($H34),0)-1),2,1),""))</f>
        <v/>
      </c>
      <c r="AO34" s="29" t="str">
        <f aca="false">IF($G34="","",IF(AND($E34&lt;=AO$10+6,$G34&gt;=AO$10),IF(AND(N($H34)&gt;0,MIN(AO$10+4,$G34)&lt;=$E34+ROUND(($G34-$E34+1)*N($H34),0)-1),2,1),""))</f>
        <v/>
      </c>
      <c r="AP34" s="29" t="str">
        <f aca="false">IF($G34="","",IF(AND($E34&lt;=AP$10+6,$G34&gt;=AP$10),IF(AND(N($H34)&gt;0,MIN(AP$10+4,$G34)&lt;=$E34+ROUND(($G34-$E34+1)*N($H34),0)-1),2,1),""))</f>
        <v/>
      </c>
      <c r="AQ34" s="29" t="str">
        <f aca="false">IF($G34="","",IF(AND($E34&lt;=AQ$10+6,$G34&gt;=AQ$10),IF(AND(N($H34)&gt;0,MIN(AQ$10+4,$G34)&lt;=$E34+ROUND(($G34-$E34+1)*N($H34),0)-1),2,1),""))</f>
        <v/>
      </c>
      <c r="AR34" s="29" t="str">
        <f aca="false">IF($G34="","",IF(AND($E34&lt;=AR$10+6,$G34&gt;=AR$10),IF(AND(N($H34)&gt;0,MIN(AR$10+4,$G34)&lt;=$E34+ROUND(($G34-$E34+1)*N($H34),0)-1),2,1),""))</f>
        <v/>
      </c>
      <c r="AS34" s="29" t="str">
        <f aca="false">IF($G34="","",IF(AND($E34&lt;=AS$10+6,$G34&gt;=AS$10),IF(AND(N($H34)&gt;0,MIN(AS$10+4,$G34)&lt;=$E34+ROUND(($G34-$E34+1)*N($H34),0)-1),2,1),""))</f>
        <v/>
      </c>
      <c r="AT34" s="29" t="str">
        <f aca="false">IF($G34="","",IF(AND($E34&lt;=AT$10+6,$G34&gt;=AT$10),IF(AND(N($H34)&gt;0,MIN(AT$10+4,$G34)&lt;=$E34+ROUND(($G34-$E34+1)*N($H34),0)-1),2,1),""))</f>
        <v/>
      </c>
      <c r="AU34" s="29" t="str">
        <f aca="false">IF($G34="","",IF(AND($E34&lt;=AU$10+6,$G34&gt;=AU$10),IF(AND(N($H34)&gt;0,MIN(AU$10+4,$G34)&lt;=$E34+ROUND(($G34-$E34+1)*N($H34),0)-1),2,1),""))</f>
        <v/>
      </c>
      <c r="AV34" s="29" t="str">
        <f aca="false">IF($G34="","",IF(AND($E34&lt;=AV$10+6,$G34&gt;=AV$10),IF(AND(N($H34)&gt;0,MIN(AV$10+4,$G34)&lt;=$E34+ROUND(($G34-$E34+1)*N($H34),0)-1),2,1),""))</f>
        <v/>
      </c>
      <c r="AW34" s="29" t="str">
        <f aca="false">IF($G34="","",IF(AND($E34&lt;=AW$10+6,$G34&gt;=AW$10),IF(AND(N($H34)&gt;0,MIN(AW$10+4,$G34)&lt;=$E34+ROUND(($G34-$E34+1)*N($H34),0)-1),2,1),""))</f>
        <v/>
      </c>
      <c r="AX34" s="29" t="str">
        <f aca="false">IF($G34="","",IF(AND($E34&lt;=AX$10+6,$G34&gt;=AX$10),IF(AND(N($H34)&gt;0,MIN(AX$10+4,$G34)&lt;=$E34+ROUND(($G34-$E34+1)*N($H34),0)-1),2,1),""))</f>
        <v/>
      </c>
    </row>
    <row r="35" customFormat="false" ht="15" hidden="false" customHeight="false" outlineLevel="0" collapsed="false">
      <c r="A35" s="3"/>
      <c r="B35" s="3"/>
      <c r="C35" s="3"/>
      <c r="D35" s="24"/>
      <c r="E35" s="25"/>
      <c r="F35" s="24"/>
      <c r="G35" s="26" t="str">
        <f aca="false">IF(OR(E35="",F35=""),"",WORKDAY(E35-1,F35,'Jours non travaillés'!$A$5:$A$34))</f>
        <v/>
      </c>
      <c r="H35" s="27"/>
      <c r="I35" s="28" t="str">
        <f aca="false">IF(G35="","",IF($B$5&lt;E35,0,IF($B$5&gt;=G35,1,NETWORKDAYS(E35,$B$5,'Jours non travaillés'!$A$5:$A$34)/F35)))</f>
        <v/>
      </c>
      <c r="J35" s="5" t="str">
        <f aca="false">IF(G35="","",IF(N(H35)&gt;=1,"Terminé",IF($B$5&lt;E35,"À venir",IF(N(H35)&lt;I35-$B$6,"En retard","En cours"))))</f>
        <v/>
      </c>
      <c r="K35" s="29" t="str">
        <f aca="false">IF($G35="","",IF(AND($E35&lt;=K$10+6,$G35&gt;=K$10),IF(AND(N($H35)&gt;0,MIN(K$10+4,$G35)&lt;=$E35+ROUND(($G35-$E35+1)*N($H35),0)-1),2,1),""))</f>
        <v/>
      </c>
      <c r="L35" s="29" t="str">
        <f aca="false">IF($G35="","",IF(AND($E35&lt;=L$10+6,$G35&gt;=L$10),IF(AND(N($H35)&gt;0,MIN(L$10+4,$G35)&lt;=$E35+ROUND(($G35-$E35+1)*N($H35),0)-1),2,1),""))</f>
        <v/>
      </c>
      <c r="M35" s="29" t="str">
        <f aca="false">IF($G35="","",IF(AND($E35&lt;=M$10+6,$G35&gt;=M$10),IF(AND(N($H35)&gt;0,MIN(M$10+4,$G35)&lt;=$E35+ROUND(($G35-$E35+1)*N($H35),0)-1),2,1),""))</f>
        <v/>
      </c>
      <c r="N35" s="29" t="str">
        <f aca="false">IF($G35="","",IF(AND($E35&lt;=N$10+6,$G35&gt;=N$10),IF(AND(N($H35)&gt;0,MIN(N$10+4,$G35)&lt;=$E35+ROUND(($G35-$E35+1)*N($H35),0)-1),2,1),""))</f>
        <v/>
      </c>
      <c r="O35" s="29" t="str">
        <f aca="false">IF($G35="","",IF(AND($E35&lt;=O$10+6,$G35&gt;=O$10),IF(AND(N($H35)&gt;0,MIN(O$10+4,$G35)&lt;=$E35+ROUND(($G35-$E35+1)*N($H35),0)-1),2,1),""))</f>
        <v/>
      </c>
      <c r="P35" s="29" t="str">
        <f aca="false">IF($G35="","",IF(AND($E35&lt;=P$10+6,$G35&gt;=P$10),IF(AND(N($H35)&gt;0,MIN(P$10+4,$G35)&lt;=$E35+ROUND(($G35-$E35+1)*N($H35),0)-1),2,1),""))</f>
        <v/>
      </c>
      <c r="Q35" s="29" t="str">
        <f aca="false">IF($G35="","",IF(AND($E35&lt;=Q$10+6,$G35&gt;=Q$10),IF(AND(N($H35)&gt;0,MIN(Q$10+4,$G35)&lt;=$E35+ROUND(($G35-$E35+1)*N($H35),0)-1),2,1),""))</f>
        <v/>
      </c>
      <c r="R35" s="29" t="str">
        <f aca="false">IF($G35="","",IF(AND($E35&lt;=R$10+6,$G35&gt;=R$10),IF(AND(N($H35)&gt;0,MIN(R$10+4,$G35)&lt;=$E35+ROUND(($G35-$E35+1)*N($H35),0)-1),2,1),""))</f>
        <v/>
      </c>
      <c r="S35" s="29" t="str">
        <f aca="false">IF($G35="","",IF(AND($E35&lt;=S$10+6,$G35&gt;=S$10),IF(AND(N($H35)&gt;0,MIN(S$10+4,$G35)&lt;=$E35+ROUND(($G35-$E35+1)*N($H35),0)-1),2,1),""))</f>
        <v/>
      </c>
      <c r="T35" s="29" t="str">
        <f aca="false">IF($G35="","",IF(AND($E35&lt;=T$10+6,$G35&gt;=T$10),IF(AND(N($H35)&gt;0,MIN(T$10+4,$G35)&lt;=$E35+ROUND(($G35-$E35+1)*N($H35),0)-1),2,1),""))</f>
        <v/>
      </c>
      <c r="U35" s="29" t="str">
        <f aca="false">IF($G35="","",IF(AND($E35&lt;=U$10+6,$G35&gt;=U$10),IF(AND(N($H35)&gt;0,MIN(U$10+4,$G35)&lt;=$E35+ROUND(($G35-$E35+1)*N($H35),0)-1),2,1),""))</f>
        <v/>
      </c>
      <c r="V35" s="29" t="str">
        <f aca="false">IF($G35="","",IF(AND($E35&lt;=V$10+6,$G35&gt;=V$10),IF(AND(N($H35)&gt;0,MIN(V$10+4,$G35)&lt;=$E35+ROUND(($G35-$E35+1)*N($H35),0)-1),2,1),""))</f>
        <v/>
      </c>
      <c r="W35" s="29" t="str">
        <f aca="false">IF($G35="","",IF(AND($E35&lt;=W$10+6,$G35&gt;=W$10),IF(AND(N($H35)&gt;0,MIN(W$10+4,$G35)&lt;=$E35+ROUND(($G35-$E35+1)*N($H35),0)-1),2,1),""))</f>
        <v/>
      </c>
      <c r="X35" s="29" t="str">
        <f aca="false">IF($G35="","",IF(AND($E35&lt;=X$10+6,$G35&gt;=X$10),IF(AND(N($H35)&gt;0,MIN(X$10+4,$G35)&lt;=$E35+ROUND(($G35-$E35+1)*N($H35),0)-1),2,1),""))</f>
        <v/>
      </c>
      <c r="Y35" s="29" t="str">
        <f aca="false">IF($G35="","",IF(AND($E35&lt;=Y$10+6,$G35&gt;=Y$10),IF(AND(N($H35)&gt;0,MIN(Y$10+4,$G35)&lt;=$E35+ROUND(($G35-$E35+1)*N($H35),0)-1),2,1),""))</f>
        <v/>
      </c>
      <c r="Z35" s="29" t="str">
        <f aca="false">IF($G35="","",IF(AND($E35&lt;=Z$10+6,$G35&gt;=Z$10),IF(AND(N($H35)&gt;0,MIN(Z$10+4,$G35)&lt;=$E35+ROUND(($G35-$E35+1)*N($H35),0)-1),2,1),""))</f>
        <v/>
      </c>
      <c r="AA35" s="29" t="str">
        <f aca="false">IF($G35="","",IF(AND($E35&lt;=AA$10+6,$G35&gt;=AA$10),IF(AND(N($H35)&gt;0,MIN(AA$10+4,$G35)&lt;=$E35+ROUND(($G35-$E35+1)*N($H35),0)-1),2,1),""))</f>
        <v/>
      </c>
      <c r="AB35" s="29" t="str">
        <f aca="false">IF($G35="","",IF(AND($E35&lt;=AB$10+6,$G35&gt;=AB$10),IF(AND(N($H35)&gt;0,MIN(AB$10+4,$G35)&lt;=$E35+ROUND(($G35-$E35+1)*N($H35),0)-1),2,1),""))</f>
        <v/>
      </c>
      <c r="AC35" s="29" t="str">
        <f aca="false">IF($G35="","",IF(AND($E35&lt;=AC$10+6,$G35&gt;=AC$10),IF(AND(N($H35)&gt;0,MIN(AC$10+4,$G35)&lt;=$E35+ROUND(($G35-$E35+1)*N($H35),0)-1),2,1),""))</f>
        <v/>
      </c>
      <c r="AD35" s="29" t="str">
        <f aca="false">IF($G35="","",IF(AND($E35&lt;=AD$10+6,$G35&gt;=AD$10),IF(AND(N($H35)&gt;0,MIN(AD$10+4,$G35)&lt;=$E35+ROUND(($G35-$E35+1)*N($H35),0)-1),2,1),""))</f>
        <v/>
      </c>
      <c r="AE35" s="29" t="str">
        <f aca="false">IF($G35="","",IF(AND($E35&lt;=AE$10+6,$G35&gt;=AE$10),IF(AND(N($H35)&gt;0,MIN(AE$10+4,$G35)&lt;=$E35+ROUND(($G35-$E35+1)*N($H35),0)-1),2,1),""))</f>
        <v/>
      </c>
      <c r="AF35" s="29" t="str">
        <f aca="false">IF($G35="","",IF(AND($E35&lt;=AF$10+6,$G35&gt;=AF$10),IF(AND(N($H35)&gt;0,MIN(AF$10+4,$G35)&lt;=$E35+ROUND(($G35-$E35+1)*N($H35),0)-1),2,1),""))</f>
        <v/>
      </c>
      <c r="AG35" s="29" t="str">
        <f aca="false">IF($G35="","",IF(AND($E35&lt;=AG$10+6,$G35&gt;=AG$10),IF(AND(N($H35)&gt;0,MIN(AG$10+4,$G35)&lt;=$E35+ROUND(($G35-$E35+1)*N($H35),0)-1),2,1),""))</f>
        <v/>
      </c>
      <c r="AH35" s="29" t="str">
        <f aca="false">IF($G35="","",IF(AND($E35&lt;=AH$10+6,$G35&gt;=AH$10),IF(AND(N($H35)&gt;0,MIN(AH$10+4,$G35)&lt;=$E35+ROUND(($G35-$E35+1)*N($H35),0)-1),2,1),""))</f>
        <v/>
      </c>
      <c r="AI35" s="29" t="str">
        <f aca="false">IF($G35="","",IF(AND($E35&lt;=AI$10+6,$G35&gt;=AI$10),IF(AND(N($H35)&gt;0,MIN(AI$10+4,$G35)&lt;=$E35+ROUND(($G35-$E35+1)*N($H35),0)-1),2,1),""))</f>
        <v/>
      </c>
      <c r="AJ35" s="29" t="str">
        <f aca="false">IF($G35="","",IF(AND($E35&lt;=AJ$10+6,$G35&gt;=AJ$10),IF(AND(N($H35)&gt;0,MIN(AJ$10+4,$G35)&lt;=$E35+ROUND(($G35-$E35+1)*N($H35),0)-1),2,1),""))</f>
        <v/>
      </c>
      <c r="AK35" s="29" t="str">
        <f aca="false">IF($G35="","",IF(AND($E35&lt;=AK$10+6,$G35&gt;=AK$10),IF(AND(N($H35)&gt;0,MIN(AK$10+4,$G35)&lt;=$E35+ROUND(($G35-$E35+1)*N($H35),0)-1),2,1),""))</f>
        <v/>
      </c>
      <c r="AL35" s="29" t="str">
        <f aca="false">IF($G35="","",IF(AND($E35&lt;=AL$10+6,$G35&gt;=AL$10),IF(AND(N($H35)&gt;0,MIN(AL$10+4,$G35)&lt;=$E35+ROUND(($G35-$E35+1)*N($H35),0)-1),2,1),""))</f>
        <v/>
      </c>
      <c r="AM35" s="29" t="str">
        <f aca="false">IF($G35="","",IF(AND($E35&lt;=AM$10+6,$G35&gt;=AM$10),IF(AND(N($H35)&gt;0,MIN(AM$10+4,$G35)&lt;=$E35+ROUND(($G35-$E35+1)*N($H35),0)-1),2,1),""))</f>
        <v/>
      </c>
      <c r="AN35" s="29" t="str">
        <f aca="false">IF($G35="","",IF(AND($E35&lt;=AN$10+6,$G35&gt;=AN$10),IF(AND(N($H35)&gt;0,MIN(AN$10+4,$G35)&lt;=$E35+ROUND(($G35-$E35+1)*N($H35),0)-1),2,1),""))</f>
        <v/>
      </c>
      <c r="AO35" s="29" t="str">
        <f aca="false">IF($G35="","",IF(AND($E35&lt;=AO$10+6,$G35&gt;=AO$10),IF(AND(N($H35)&gt;0,MIN(AO$10+4,$G35)&lt;=$E35+ROUND(($G35-$E35+1)*N($H35),0)-1),2,1),""))</f>
        <v/>
      </c>
      <c r="AP35" s="29" t="str">
        <f aca="false">IF($G35="","",IF(AND($E35&lt;=AP$10+6,$G35&gt;=AP$10),IF(AND(N($H35)&gt;0,MIN(AP$10+4,$G35)&lt;=$E35+ROUND(($G35-$E35+1)*N($H35),0)-1),2,1),""))</f>
        <v/>
      </c>
      <c r="AQ35" s="29" t="str">
        <f aca="false">IF($G35="","",IF(AND($E35&lt;=AQ$10+6,$G35&gt;=AQ$10),IF(AND(N($H35)&gt;0,MIN(AQ$10+4,$G35)&lt;=$E35+ROUND(($G35-$E35+1)*N($H35),0)-1),2,1),""))</f>
        <v/>
      </c>
      <c r="AR35" s="29" t="str">
        <f aca="false">IF($G35="","",IF(AND($E35&lt;=AR$10+6,$G35&gt;=AR$10),IF(AND(N($H35)&gt;0,MIN(AR$10+4,$G35)&lt;=$E35+ROUND(($G35-$E35+1)*N($H35),0)-1),2,1),""))</f>
        <v/>
      </c>
      <c r="AS35" s="29" t="str">
        <f aca="false">IF($G35="","",IF(AND($E35&lt;=AS$10+6,$G35&gt;=AS$10),IF(AND(N($H35)&gt;0,MIN(AS$10+4,$G35)&lt;=$E35+ROUND(($G35-$E35+1)*N($H35),0)-1),2,1),""))</f>
        <v/>
      </c>
      <c r="AT35" s="29" t="str">
        <f aca="false">IF($G35="","",IF(AND($E35&lt;=AT$10+6,$G35&gt;=AT$10),IF(AND(N($H35)&gt;0,MIN(AT$10+4,$G35)&lt;=$E35+ROUND(($G35-$E35+1)*N($H35),0)-1),2,1),""))</f>
        <v/>
      </c>
      <c r="AU35" s="29" t="str">
        <f aca="false">IF($G35="","",IF(AND($E35&lt;=AU$10+6,$G35&gt;=AU$10),IF(AND(N($H35)&gt;0,MIN(AU$10+4,$G35)&lt;=$E35+ROUND(($G35-$E35+1)*N($H35),0)-1),2,1),""))</f>
        <v/>
      </c>
      <c r="AV35" s="29" t="str">
        <f aca="false">IF($G35="","",IF(AND($E35&lt;=AV$10+6,$G35&gt;=AV$10),IF(AND(N($H35)&gt;0,MIN(AV$10+4,$G35)&lt;=$E35+ROUND(($G35-$E35+1)*N($H35),0)-1),2,1),""))</f>
        <v/>
      </c>
      <c r="AW35" s="29" t="str">
        <f aca="false">IF($G35="","",IF(AND($E35&lt;=AW$10+6,$G35&gt;=AW$10),IF(AND(N($H35)&gt;0,MIN(AW$10+4,$G35)&lt;=$E35+ROUND(($G35-$E35+1)*N($H35),0)-1),2,1),""))</f>
        <v/>
      </c>
      <c r="AX35" s="29" t="str">
        <f aca="false">IF($G35="","",IF(AND($E35&lt;=AX$10+6,$G35&gt;=AX$10),IF(AND(N($H35)&gt;0,MIN(AX$10+4,$G35)&lt;=$E35+ROUND(($G35-$E35+1)*N($H35),0)-1),2,1),""))</f>
        <v/>
      </c>
    </row>
    <row r="36" customFormat="false" ht="15" hidden="false" customHeight="false" outlineLevel="0" collapsed="false">
      <c r="A36" s="3"/>
      <c r="B36" s="3"/>
      <c r="C36" s="3"/>
      <c r="D36" s="24"/>
      <c r="E36" s="25"/>
      <c r="F36" s="24"/>
      <c r="G36" s="26" t="str">
        <f aca="false">IF(OR(E36="",F36=""),"",WORKDAY(E36-1,F36,'Jours non travaillés'!$A$5:$A$34))</f>
        <v/>
      </c>
      <c r="H36" s="27"/>
      <c r="I36" s="28" t="str">
        <f aca="false">IF(G36="","",IF($B$5&lt;E36,0,IF($B$5&gt;=G36,1,NETWORKDAYS(E36,$B$5,'Jours non travaillés'!$A$5:$A$34)/F36)))</f>
        <v/>
      </c>
      <c r="J36" s="5" t="str">
        <f aca="false">IF(G36="","",IF(N(H36)&gt;=1,"Terminé",IF($B$5&lt;E36,"À venir",IF(N(H36)&lt;I36-$B$6,"En retard","En cours"))))</f>
        <v/>
      </c>
      <c r="K36" s="29" t="str">
        <f aca="false">IF($G36="","",IF(AND($E36&lt;=K$10+6,$G36&gt;=K$10),IF(AND(N($H36)&gt;0,MIN(K$10+4,$G36)&lt;=$E36+ROUND(($G36-$E36+1)*N($H36),0)-1),2,1),""))</f>
        <v/>
      </c>
      <c r="L36" s="29" t="str">
        <f aca="false">IF($G36="","",IF(AND($E36&lt;=L$10+6,$G36&gt;=L$10),IF(AND(N($H36)&gt;0,MIN(L$10+4,$G36)&lt;=$E36+ROUND(($G36-$E36+1)*N($H36),0)-1),2,1),""))</f>
        <v/>
      </c>
      <c r="M36" s="29" t="str">
        <f aca="false">IF($G36="","",IF(AND($E36&lt;=M$10+6,$G36&gt;=M$10),IF(AND(N($H36)&gt;0,MIN(M$10+4,$G36)&lt;=$E36+ROUND(($G36-$E36+1)*N($H36),0)-1),2,1),""))</f>
        <v/>
      </c>
      <c r="N36" s="29" t="str">
        <f aca="false">IF($G36="","",IF(AND($E36&lt;=N$10+6,$G36&gt;=N$10),IF(AND(N($H36)&gt;0,MIN(N$10+4,$G36)&lt;=$E36+ROUND(($G36-$E36+1)*N($H36),0)-1),2,1),""))</f>
        <v/>
      </c>
      <c r="O36" s="29" t="str">
        <f aca="false">IF($G36="","",IF(AND($E36&lt;=O$10+6,$G36&gt;=O$10),IF(AND(N($H36)&gt;0,MIN(O$10+4,$G36)&lt;=$E36+ROUND(($G36-$E36+1)*N($H36),0)-1),2,1),""))</f>
        <v/>
      </c>
      <c r="P36" s="29" t="str">
        <f aca="false">IF($G36="","",IF(AND($E36&lt;=P$10+6,$G36&gt;=P$10),IF(AND(N($H36)&gt;0,MIN(P$10+4,$G36)&lt;=$E36+ROUND(($G36-$E36+1)*N($H36),0)-1),2,1),""))</f>
        <v/>
      </c>
      <c r="Q36" s="29" t="str">
        <f aca="false">IF($G36="","",IF(AND($E36&lt;=Q$10+6,$G36&gt;=Q$10),IF(AND(N($H36)&gt;0,MIN(Q$10+4,$G36)&lt;=$E36+ROUND(($G36-$E36+1)*N($H36),0)-1),2,1),""))</f>
        <v/>
      </c>
      <c r="R36" s="29" t="str">
        <f aca="false">IF($G36="","",IF(AND($E36&lt;=R$10+6,$G36&gt;=R$10),IF(AND(N($H36)&gt;0,MIN(R$10+4,$G36)&lt;=$E36+ROUND(($G36-$E36+1)*N($H36),0)-1),2,1),""))</f>
        <v/>
      </c>
      <c r="S36" s="29" t="str">
        <f aca="false">IF($G36="","",IF(AND($E36&lt;=S$10+6,$G36&gt;=S$10),IF(AND(N($H36)&gt;0,MIN(S$10+4,$G36)&lt;=$E36+ROUND(($G36-$E36+1)*N($H36),0)-1),2,1),""))</f>
        <v/>
      </c>
      <c r="T36" s="29" t="str">
        <f aca="false">IF($G36="","",IF(AND($E36&lt;=T$10+6,$G36&gt;=T$10),IF(AND(N($H36)&gt;0,MIN(T$10+4,$G36)&lt;=$E36+ROUND(($G36-$E36+1)*N($H36),0)-1),2,1),""))</f>
        <v/>
      </c>
      <c r="U36" s="29" t="str">
        <f aca="false">IF($G36="","",IF(AND($E36&lt;=U$10+6,$G36&gt;=U$10),IF(AND(N($H36)&gt;0,MIN(U$10+4,$G36)&lt;=$E36+ROUND(($G36-$E36+1)*N($H36),0)-1),2,1),""))</f>
        <v/>
      </c>
      <c r="V36" s="29" t="str">
        <f aca="false">IF($G36="","",IF(AND($E36&lt;=V$10+6,$G36&gt;=V$10),IF(AND(N($H36)&gt;0,MIN(V$10+4,$G36)&lt;=$E36+ROUND(($G36-$E36+1)*N($H36),0)-1),2,1),""))</f>
        <v/>
      </c>
      <c r="W36" s="29" t="str">
        <f aca="false">IF($G36="","",IF(AND($E36&lt;=W$10+6,$G36&gt;=W$10),IF(AND(N($H36)&gt;0,MIN(W$10+4,$G36)&lt;=$E36+ROUND(($G36-$E36+1)*N($H36),0)-1),2,1),""))</f>
        <v/>
      </c>
      <c r="X36" s="29" t="str">
        <f aca="false">IF($G36="","",IF(AND($E36&lt;=X$10+6,$G36&gt;=X$10),IF(AND(N($H36)&gt;0,MIN(X$10+4,$G36)&lt;=$E36+ROUND(($G36-$E36+1)*N($H36),0)-1),2,1),""))</f>
        <v/>
      </c>
      <c r="Y36" s="29" t="str">
        <f aca="false">IF($G36="","",IF(AND($E36&lt;=Y$10+6,$G36&gt;=Y$10),IF(AND(N($H36)&gt;0,MIN(Y$10+4,$G36)&lt;=$E36+ROUND(($G36-$E36+1)*N($H36),0)-1),2,1),""))</f>
        <v/>
      </c>
      <c r="Z36" s="29" t="str">
        <f aca="false">IF($G36="","",IF(AND($E36&lt;=Z$10+6,$G36&gt;=Z$10),IF(AND(N($H36)&gt;0,MIN(Z$10+4,$G36)&lt;=$E36+ROUND(($G36-$E36+1)*N($H36),0)-1),2,1),""))</f>
        <v/>
      </c>
      <c r="AA36" s="29" t="str">
        <f aca="false">IF($G36="","",IF(AND($E36&lt;=AA$10+6,$G36&gt;=AA$10),IF(AND(N($H36)&gt;0,MIN(AA$10+4,$G36)&lt;=$E36+ROUND(($G36-$E36+1)*N($H36),0)-1),2,1),""))</f>
        <v/>
      </c>
      <c r="AB36" s="29" t="str">
        <f aca="false">IF($G36="","",IF(AND($E36&lt;=AB$10+6,$G36&gt;=AB$10),IF(AND(N($H36)&gt;0,MIN(AB$10+4,$G36)&lt;=$E36+ROUND(($G36-$E36+1)*N($H36),0)-1),2,1),""))</f>
        <v/>
      </c>
      <c r="AC36" s="29" t="str">
        <f aca="false">IF($G36="","",IF(AND($E36&lt;=AC$10+6,$G36&gt;=AC$10),IF(AND(N($H36)&gt;0,MIN(AC$10+4,$G36)&lt;=$E36+ROUND(($G36-$E36+1)*N($H36),0)-1),2,1),""))</f>
        <v/>
      </c>
      <c r="AD36" s="29" t="str">
        <f aca="false">IF($G36="","",IF(AND($E36&lt;=AD$10+6,$G36&gt;=AD$10),IF(AND(N($H36)&gt;0,MIN(AD$10+4,$G36)&lt;=$E36+ROUND(($G36-$E36+1)*N($H36),0)-1),2,1),""))</f>
        <v/>
      </c>
      <c r="AE36" s="29" t="str">
        <f aca="false">IF($G36="","",IF(AND($E36&lt;=AE$10+6,$G36&gt;=AE$10),IF(AND(N($H36)&gt;0,MIN(AE$10+4,$G36)&lt;=$E36+ROUND(($G36-$E36+1)*N($H36),0)-1),2,1),""))</f>
        <v/>
      </c>
      <c r="AF36" s="29" t="str">
        <f aca="false">IF($G36="","",IF(AND($E36&lt;=AF$10+6,$G36&gt;=AF$10),IF(AND(N($H36)&gt;0,MIN(AF$10+4,$G36)&lt;=$E36+ROUND(($G36-$E36+1)*N($H36),0)-1),2,1),""))</f>
        <v/>
      </c>
      <c r="AG36" s="29" t="str">
        <f aca="false">IF($G36="","",IF(AND($E36&lt;=AG$10+6,$G36&gt;=AG$10),IF(AND(N($H36)&gt;0,MIN(AG$10+4,$G36)&lt;=$E36+ROUND(($G36-$E36+1)*N($H36),0)-1),2,1),""))</f>
        <v/>
      </c>
      <c r="AH36" s="29" t="str">
        <f aca="false">IF($G36="","",IF(AND($E36&lt;=AH$10+6,$G36&gt;=AH$10),IF(AND(N($H36)&gt;0,MIN(AH$10+4,$G36)&lt;=$E36+ROUND(($G36-$E36+1)*N($H36),0)-1),2,1),""))</f>
        <v/>
      </c>
      <c r="AI36" s="29" t="str">
        <f aca="false">IF($G36="","",IF(AND($E36&lt;=AI$10+6,$G36&gt;=AI$10),IF(AND(N($H36)&gt;0,MIN(AI$10+4,$G36)&lt;=$E36+ROUND(($G36-$E36+1)*N($H36),0)-1),2,1),""))</f>
        <v/>
      </c>
      <c r="AJ36" s="29" t="str">
        <f aca="false">IF($G36="","",IF(AND($E36&lt;=AJ$10+6,$G36&gt;=AJ$10),IF(AND(N($H36)&gt;0,MIN(AJ$10+4,$G36)&lt;=$E36+ROUND(($G36-$E36+1)*N($H36),0)-1),2,1),""))</f>
        <v/>
      </c>
      <c r="AK36" s="29" t="str">
        <f aca="false">IF($G36="","",IF(AND($E36&lt;=AK$10+6,$G36&gt;=AK$10),IF(AND(N($H36)&gt;0,MIN(AK$10+4,$G36)&lt;=$E36+ROUND(($G36-$E36+1)*N($H36),0)-1),2,1),""))</f>
        <v/>
      </c>
      <c r="AL36" s="29" t="str">
        <f aca="false">IF($G36="","",IF(AND($E36&lt;=AL$10+6,$G36&gt;=AL$10),IF(AND(N($H36)&gt;0,MIN(AL$10+4,$G36)&lt;=$E36+ROUND(($G36-$E36+1)*N($H36),0)-1),2,1),""))</f>
        <v/>
      </c>
      <c r="AM36" s="29" t="str">
        <f aca="false">IF($G36="","",IF(AND($E36&lt;=AM$10+6,$G36&gt;=AM$10),IF(AND(N($H36)&gt;0,MIN(AM$10+4,$G36)&lt;=$E36+ROUND(($G36-$E36+1)*N($H36),0)-1),2,1),""))</f>
        <v/>
      </c>
      <c r="AN36" s="29" t="str">
        <f aca="false">IF($G36="","",IF(AND($E36&lt;=AN$10+6,$G36&gt;=AN$10),IF(AND(N($H36)&gt;0,MIN(AN$10+4,$G36)&lt;=$E36+ROUND(($G36-$E36+1)*N($H36),0)-1),2,1),""))</f>
        <v/>
      </c>
      <c r="AO36" s="29" t="str">
        <f aca="false">IF($G36="","",IF(AND($E36&lt;=AO$10+6,$G36&gt;=AO$10),IF(AND(N($H36)&gt;0,MIN(AO$10+4,$G36)&lt;=$E36+ROUND(($G36-$E36+1)*N($H36),0)-1),2,1),""))</f>
        <v/>
      </c>
      <c r="AP36" s="29" t="str">
        <f aca="false">IF($G36="","",IF(AND($E36&lt;=AP$10+6,$G36&gt;=AP$10),IF(AND(N($H36)&gt;0,MIN(AP$10+4,$G36)&lt;=$E36+ROUND(($G36-$E36+1)*N($H36),0)-1),2,1),""))</f>
        <v/>
      </c>
      <c r="AQ36" s="29" t="str">
        <f aca="false">IF($G36="","",IF(AND($E36&lt;=AQ$10+6,$G36&gt;=AQ$10),IF(AND(N($H36)&gt;0,MIN(AQ$10+4,$G36)&lt;=$E36+ROUND(($G36-$E36+1)*N($H36),0)-1),2,1),""))</f>
        <v/>
      </c>
      <c r="AR36" s="29" t="str">
        <f aca="false">IF($G36="","",IF(AND($E36&lt;=AR$10+6,$G36&gt;=AR$10),IF(AND(N($H36)&gt;0,MIN(AR$10+4,$G36)&lt;=$E36+ROUND(($G36-$E36+1)*N($H36),0)-1),2,1),""))</f>
        <v/>
      </c>
      <c r="AS36" s="29" t="str">
        <f aca="false">IF($G36="","",IF(AND($E36&lt;=AS$10+6,$G36&gt;=AS$10),IF(AND(N($H36)&gt;0,MIN(AS$10+4,$G36)&lt;=$E36+ROUND(($G36-$E36+1)*N($H36),0)-1),2,1),""))</f>
        <v/>
      </c>
      <c r="AT36" s="29" t="str">
        <f aca="false">IF($G36="","",IF(AND($E36&lt;=AT$10+6,$G36&gt;=AT$10),IF(AND(N($H36)&gt;0,MIN(AT$10+4,$G36)&lt;=$E36+ROUND(($G36-$E36+1)*N($H36),0)-1),2,1),""))</f>
        <v/>
      </c>
      <c r="AU36" s="29" t="str">
        <f aca="false">IF($G36="","",IF(AND($E36&lt;=AU$10+6,$G36&gt;=AU$10),IF(AND(N($H36)&gt;0,MIN(AU$10+4,$G36)&lt;=$E36+ROUND(($G36-$E36+1)*N($H36),0)-1),2,1),""))</f>
        <v/>
      </c>
      <c r="AV36" s="29" t="str">
        <f aca="false">IF($G36="","",IF(AND($E36&lt;=AV$10+6,$G36&gt;=AV$10),IF(AND(N($H36)&gt;0,MIN(AV$10+4,$G36)&lt;=$E36+ROUND(($G36-$E36+1)*N($H36),0)-1),2,1),""))</f>
        <v/>
      </c>
      <c r="AW36" s="29" t="str">
        <f aca="false">IF($G36="","",IF(AND($E36&lt;=AW$10+6,$G36&gt;=AW$10),IF(AND(N($H36)&gt;0,MIN(AW$10+4,$G36)&lt;=$E36+ROUND(($G36-$E36+1)*N($H36),0)-1),2,1),""))</f>
        <v/>
      </c>
      <c r="AX36" s="29" t="str">
        <f aca="false">IF($G36="","",IF(AND($E36&lt;=AX$10+6,$G36&gt;=AX$10),IF(AND(N($H36)&gt;0,MIN(AX$10+4,$G36)&lt;=$E36+ROUND(($G36-$E36+1)*N($H36),0)-1),2,1),""))</f>
        <v/>
      </c>
    </row>
    <row r="37" customFormat="false" ht="15" hidden="false" customHeight="false" outlineLevel="0" collapsed="false">
      <c r="A37" s="3"/>
      <c r="B37" s="3"/>
      <c r="C37" s="3"/>
      <c r="D37" s="24"/>
      <c r="E37" s="25"/>
      <c r="F37" s="24"/>
      <c r="G37" s="26" t="str">
        <f aca="false">IF(OR(E37="",F37=""),"",WORKDAY(E37-1,F37,'Jours non travaillés'!$A$5:$A$34))</f>
        <v/>
      </c>
      <c r="H37" s="27"/>
      <c r="I37" s="28" t="str">
        <f aca="false">IF(G37="","",IF($B$5&lt;E37,0,IF($B$5&gt;=G37,1,NETWORKDAYS(E37,$B$5,'Jours non travaillés'!$A$5:$A$34)/F37)))</f>
        <v/>
      </c>
      <c r="J37" s="5" t="str">
        <f aca="false">IF(G37="","",IF(N(H37)&gt;=1,"Terminé",IF($B$5&lt;E37,"À venir",IF(N(H37)&lt;I37-$B$6,"En retard","En cours"))))</f>
        <v/>
      </c>
      <c r="K37" s="29" t="str">
        <f aca="false">IF($G37="","",IF(AND($E37&lt;=K$10+6,$G37&gt;=K$10),IF(AND(N($H37)&gt;0,MIN(K$10+4,$G37)&lt;=$E37+ROUND(($G37-$E37+1)*N($H37),0)-1),2,1),""))</f>
        <v/>
      </c>
      <c r="L37" s="29" t="str">
        <f aca="false">IF($G37="","",IF(AND($E37&lt;=L$10+6,$G37&gt;=L$10),IF(AND(N($H37)&gt;0,MIN(L$10+4,$G37)&lt;=$E37+ROUND(($G37-$E37+1)*N($H37),0)-1),2,1),""))</f>
        <v/>
      </c>
      <c r="M37" s="29" t="str">
        <f aca="false">IF($G37="","",IF(AND($E37&lt;=M$10+6,$G37&gt;=M$10),IF(AND(N($H37)&gt;0,MIN(M$10+4,$G37)&lt;=$E37+ROUND(($G37-$E37+1)*N($H37),0)-1),2,1),""))</f>
        <v/>
      </c>
      <c r="N37" s="29" t="str">
        <f aca="false">IF($G37="","",IF(AND($E37&lt;=N$10+6,$G37&gt;=N$10),IF(AND(N($H37)&gt;0,MIN(N$10+4,$G37)&lt;=$E37+ROUND(($G37-$E37+1)*N($H37),0)-1),2,1),""))</f>
        <v/>
      </c>
      <c r="O37" s="29" t="str">
        <f aca="false">IF($G37="","",IF(AND($E37&lt;=O$10+6,$G37&gt;=O$10),IF(AND(N($H37)&gt;0,MIN(O$10+4,$G37)&lt;=$E37+ROUND(($G37-$E37+1)*N($H37),0)-1),2,1),""))</f>
        <v/>
      </c>
      <c r="P37" s="29" t="str">
        <f aca="false">IF($G37="","",IF(AND($E37&lt;=P$10+6,$G37&gt;=P$10),IF(AND(N($H37)&gt;0,MIN(P$10+4,$G37)&lt;=$E37+ROUND(($G37-$E37+1)*N($H37),0)-1),2,1),""))</f>
        <v/>
      </c>
      <c r="Q37" s="29" t="str">
        <f aca="false">IF($G37="","",IF(AND($E37&lt;=Q$10+6,$G37&gt;=Q$10),IF(AND(N($H37)&gt;0,MIN(Q$10+4,$G37)&lt;=$E37+ROUND(($G37-$E37+1)*N($H37),0)-1),2,1),""))</f>
        <v/>
      </c>
      <c r="R37" s="29" t="str">
        <f aca="false">IF($G37="","",IF(AND($E37&lt;=R$10+6,$G37&gt;=R$10),IF(AND(N($H37)&gt;0,MIN(R$10+4,$G37)&lt;=$E37+ROUND(($G37-$E37+1)*N($H37),0)-1),2,1),""))</f>
        <v/>
      </c>
      <c r="S37" s="29" t="str">
        <f aca="false">IF($G37="","",IF(AND($E37&lt;=S$10+6,$G37&gt;=S$10),IF(AND(N($H37)&gt;0,MIN(S$10+4,$G37)&lt;=$E37+ROUND(($G37-$E37+1)*N($H37),0)-1),2,1),""))</f>
        <v/>
      </c>
      <c r="T37" s="29" t="str">
        <f aca="false">IF($G37="","",IF(AND($E37&lt;=T$10+6,$G37&gt;=T$10),IF(AND(N($H37)&gt;0,MIN(T$10+4,$G37)&lt;=$E37+ROUND(($G37-$E37+1)*N($H37),0)-1),2,1),""))</f>
        <v/>
      </c>
      <c r="U37" s="29" t="str">
        <f aca="false">IF($G37="","",IF(AND($E37&lt;=U$10+6,$G37&gt;=U$10),IF(AND(N($H37)&gt;0,MIN(U$10+4,$G37)&lt;=$E37+ROUND(($G37-$E37+1)*N($H37),0)-1),2,1),""))</f>
        <v/>
      </c>
      <c r="V37" s="29" t="str">
        <f aca="false">IF($G37="","",IF(AND($E37&lt;=V$10+6,$G37&gt;=V$10),IF(AND(N($H37)&gt;0,MIN(V$10+4,$G37)&lt;=$E37+ROUND(($G37-$E37+1)*N($H37),0)-1),2,1),""))</f>
        <v/>
      </c>
      <c r="W37" s="29" t="str">
        <f aca="false">IF($G37="","",IF(AND($E37&lt;=W$10+6,$G37&gt;=W$10),IF(AND(N($H37)&gt;0,MIN(W$10+4,$G37)&lt;=$E37+ROUND(($G37-$E37+1)*N($H37),0)-1),2,1),""))</f>
        <v/>
      </c>
      <c r="X37" s="29" t="str">
        <f aca="false">IF($G37="","",IF(AND($E37&lt;=X$10+6,$G37&gt;=X$10),IF(AND(N($H37)&gt;0,MIN(X$10+4,$G37)&lt;=$E37+ROUND(($G37-$E37+1)*N($H37),0)-1),2,1),""))</f>
        <v/>
      </c>
      <c r="Y37" s="29" t="str">
        <f aca="false">IF($G37="","",IF(AND($E37&lt;=Y$10+6,$G37&gt;=Y$10),IF(AND(N($H37)&gt;0,MIN(Y$10+4,$G37)&lt;=$E37+ROUND(($G37-$E37+1)*N($H37),0)-1),2,1),""))</f>
        <v/>
      </c>
      <c r="Z37" s="29" t="str">
        <f aca="false">IF($G37="","",IF(AND($E37&lt;=Z$10+6,$G37&gt;=Z$10),IF(AND(N($H37)&gt;0,MIN(Z$10+4,$G37)&lt;=$E37+ROUND(($G37-$E37+1)*N($H37),0)-1),2,1),""))</f>
        <v/>
      </c>
      <c r="AA37" s="29" t="str">
        <f aca="false">IF($G37="","",IF(AND($E37&lt;=AA$10+6,$G37&gt;=AA$10),IF(AND(N($H37)&gt;0,MIN(AA$10+4,$G37)&lt;=$E37+ROUND(($G37-$E37+1)*N($H37),0)-1),2,1),""))</f>
        <v/>
      </c>
      <c r="AB37" s="29" t="str">
        <f aca="false">IF($G37="","",IF(AND($E37&lt;=AB$10+6,$G37&gt;=AB$10),IF(AND(N($H37)&gt;0,MIN(AB$10+4,$G37)&lt;=$E37+ROUND(($G37-$E37+1)*N($H37),0)-1),2,1),""))</f>
        <v/>
      </c>
      <c r="AC37" s="29" t="str">
        <f aca="false">IF($G37="","",IF(AND($E37&lt;=AC$10+6,$G37&gt;=AC$10),IF(AND(N($H37)&gt;0,MIN(AC$10+4,$G37)&lt;=$E37+ROUND(($G37-$E37+1)*N($H37),0)-1),2,1),""))</f>
        <v/>
      </c>
      <c r="AD37" s="29" t="str">
        <f aca="false">IF($G37="","",IF(AND($E37&lt;=AD$10+6,$G37&gt;=AD$10),IF(AND(N($H37)&gt;0,MIN(AD$10+4,$G37)&lt;=$E37+ROUND(($G37-$E37+1)*N($H37),0)-1),2,1),""))</f>
        <v/>
      </c>
      <c r="AE37" s="29" t="str">
        <f aca="false">IF($G37="","",IF(AND($E37&lt;=AE$10+6,$G37&gt;=AE$10),IF(AND(N($H37)&gt;0,MIN(AE$10+4,$G37)&lt;=$E37+ROUND(($G37-$E37+1)*N($H37),0)-1),2,1),""))</f>
        <v/>
      </c>
      <c r="AF37" s="29" t="str">
        <f aca="false">IF($G37="","",IF(AND($E37&lt;=AF$10+6,$G37&gt;=AF$10),IF(AND(N($H37)&gt;0,MIN(AF$10+4,$G37)&lt;=$E37+ROUND(($G37-$E37+1)*N($H37),0)-1),2,1),""))</f>
        <v/>
      </c>
      <c r="AG37" s="29" t="str">
        <f aca="false">IF($G37="","",IF(AND($E37&lt;=AG$10+6,$G37&gt;=AG$10),IF(AND(N($H37)&gt;0,MIN(AG$10+4,$G37)&lt;=$E37+ROUND(($G37-$E37+1)*N($H37),0)-1),2,1),""))</f>
        <v/>
      </c>
      <c r="AH37" s="29" t="str">
        <f aca="false">IF($G37="","",IF(AND($E37&lt;=AH$10+6,$G37&gt;=AH$10),IF(AND(N($H37)&gt;0,MIN(AH$10+4,$G37)&lt;=$E37+ROUND(($G37-$E37+1)*N($H37),0)-1),2,1),""))</f>
        <v/>
      </c>
      <c r="AI37" s="29" t="str">
        <f aca="false">IF($G37="","",IF(AND($E37&lt;=AI$10+6,$G37&gt;=AI$10),IF(AND(N($H37)&gt;0,MIN(AI$10+4,$G37)&lt;=$E37+ROUND(($G37-$E37+1)*N($H37),0)-1),2,1),""))</f>
        <v/>
      </c>
      <c r="AJ37" s="29" t="str">
        <f aca="false">IF($G37="","",IF(AND($E37&lt;=AJ$10+6,$G37&gt;=AJ$10),IF(AND(N($H37)&gt;0,MIN(AJ$10+4,$G37)&lt;=$E37+ROUND(($G37-$E37+1)*N($H37),0)-1),2,1),""))</f>
        <v/>
      </c>
      <c r="AK37" s="29" t="str">
        <f aca="false">IF($G37="","",IF(AND($E37&lt;=AK$10+6,$G37&gt;=AK$10),IF(AND(N($H37)&gt;0,MIN(AK$10+4,$G37)&lt;=$E37+ROUND(($G37-$E37+1)*N($H37),0)-1),2,1),""))</f>
        <v/>
      </c>
      <c r="AL37" s="29" t="str">
        <f aca="false">IF($G37="","",IF(AND($E37&lt;=AL$10+6,$G37&gt;=AL$10),IF(AND(N($H37)&gt;0,MIN(AL$10+4,$G37)&lt;=$E37+ROUND(($G37-$E37+1)*N($H37),0)-1),2,1),""))</f>
        <v/>
      </c>
      <c r="AM37" s="29" t="str">
        <f aca="false">IF($G37="","",IF(AND($E37&lt;=AM$10+6,$G37&gt;=AM$10),IF(AND(N($H37)&gt;0,MIN(AM$10+4,$G37)&lt;=$E37+ROUND(($G37-$E37+1)*N($H37),0)-1),2,1),""))</f>
        <v/>
      </c>
      <c r="AN37" s="29" t="str">
        <f aca="false">IF($G37="","",IF(AND($E37&lt;=AN$10+6,$G37&gt;=AN$10),IF(AND(N($H37)&gt;0,MIN(AN$10+4,$G37)&lt;=$E37+ROUND(($G37-$E37+1)*N($H37),0)-1),2,1),""))</f>
        <v/>
      </c>
      <c r="AO37" s="29" t="str">
        <f aca="false">IF($G37="","",IF(AND($E37&lt;=AO$10+6,$G37&gt;=AO$10),IF(AND(N($H37)&gt;0,MIN(AO$10+4,$G37)&lt;=$E37+ROUND(($G37-$E37+1)*N($H37),0)-1),2,1),""))</f>
        <v/>
      </c>
      <c r="AP37" s="29" t="str">
        <f aca="false">IF($G37="","",IF(AND($E37&lt;=AP$10+6,$G37&gt;=AP$10),IF(AND(N($H37)&gt;0,MIN(AP$10+4,$G37)&lt;=$E37+ROUND(($G37-$E37+1)*N($H37),0)-1),2,1),""))</f>
        <v/>
      </c>
      <c r="AQ37" s="29" t="str">
        <f aca="false">IF($G37="","",IF(AND($E37&lt;=AQ$10+6,$G37&gt;=AQ$10),IF(AND(N($H37)&gt;0,MIN(AQ$10+4,$G37)&lt;=$E37+ROUND(($G37-$E37+1)*N($H37),0)-1),2,1),""))</f>
        <v/>
      </c>
      <c r="AR37" s="29" t="str">
        <f aca="false">IF($G37="","",IF(AND($E37&lt;=AR$10+6,$G37&gt;=AR$10),IF(AND(N($H37)&gt;0,MIN(AR$10+4,$G37)&lt;=$E37+ROUND(($G37-$E37+1)*N($H37),0)-1),2,1),""))</f>
        <v/>
      </c>
      <c r="AS37" s="29" t="str">
        <f aca="false">IF($G37="","",IF(AND($E37&lt;=AS$10+6,$G37&gt;=AS$10),IF(AND(N($H37)&gt;0,MIN(AS$10+4,$G37)&lt;=$E37+ROUND(($G37-$E37+1)*N($H37),0)-1),2,1),""))</f>
        <v/>
      </c>
      <c r="AT37" s="29" t="str">
        <f aca="false">IF($G37="","",IF(AND($E37&lt;=AT$10+6,$G37&gt;=AT$10),IF(AND(N($H37)&gt;0,MIN(AT$10+4,$G37)&lt;=$E37+ROUND(($G37-$E37+1)*N($H37),0)-1),2,1),""))</f>
        <v/>
      </c>
      <c r="AU37" s="29" t="str">
        <f aca="false">IF($G37="","",IF(AND($E37&lt;=AU$10+6,$G37&gt;=AU$10),IF(AND(N($H37)&gt;0,MIN(AU$10+4,$G37)&lt;=$E37+ROUND(($G37-$E37+1)*N($H37),0)-1),2,1),""))</f>
        <v/>
      </c>
      <c r="AV37" s="29" t="str">
        <f aca="false">IF($G37="","",IF(AND($E37&lt;=AV$10+6,$G37&gt;=AV$10),IF(AND(N($H37)&gt;0,MIN(AV$10+4,$G37)&lt;=$E37+ROUND(($G37-$E37+1)*N($H37),0)-1),2,1),""))</f>
        <v/>
      </c>
      <c r="AW37" s="29" t="str">
        <f aca="false">IF($G37="","",IF(AND($E37&lt;=AW$10+6,$G37&gt;=AW$10),IF(AND(N($H37)&gt;0,MIN(AW$10+4,$G37)&lt;=$E37+ROUND(($G37-$E37+1)*N($H37),0)-1),2,1),""))</f>
        <v/>
      </c>
      <c r="AX37" s="29" t="str">
        <f aca="false">IF($G37="","",IF(AND($E37&lt;=AX$10+6,$G37&gt;=AX$10),IF(AND(N($H37)&gt;0,MIN(AX$10+4,$G37)&lt;=$E37+ROUND(($G37-$E37+1)*N($H37),0)-1),2,1),""))</f>
        <v/>
      </c>
    </row>
    <row r="38" customFormat="false" ht="15" hidden="false" customHeight="false" outlineLevel="0" collapsed="false">
      <c r="A38" s="3"/>
      <c r="B38" s="3"/>
      <c r="C38" s="3"/>
      <c r="D38" s="24"/>
      <c r="E38" s="25"/>
      <c r="F38" s="24"/>
      <c r="G38" s="26" t="str">
        <f aca="false">IF(OR(E38="",F38=""),"",WORKDAY(E38-1,F38,'Jours non travaillés'!$A$5:$A$34))</f>
        <v/>
      </c>
      <c r="H38" s="27"/>
      <c r="I38" s="28" t="str">
        <f aca="false">IF(G38="","",IF($B$5&lt;E38,0,IF($B$5&gt;=G38,1,NETWORKDAYS(E38,$B$5,'Jours non travaillés'!$A$5:$A$34)/F38)))</f>
        <v/>
      </c>
      <c r="J38" s="5" t="str">
        <f aca="false">IF(G38="","",IF(N(H38)&gt;=1,"Terminé",IF($B$5&lt;E38,"À venir",IF(N(H38)&lt;I38-$B$6,"En retard","En cours"))))</f>
        <v/>
      </c>
      <c r="K38" s="29" t="str">
        <f aca="false">IF($G38="","",IF(AND($E38&lt;=K$10+6,$G38&gt;=K$10),IF(AND(N($H38)&gt;0,MIN(K$10+4,$G38)&lt;=$E38+ROUND(($G38-$E38+1)*N($H38),0)-1),2,1),""))</f>
        <v/>
      </c>
      <c r="L38" s="29" t="str">
        <f aca="false">IF($G38="","",IF(AND($E38&lt;=L$10+6,$G38&gt;=L$10),IF(AND(N($H38)&gt;0,MIN(L$10+4,$G38)&lt;=$E38+ROUND(($G38-$E38+1)*N($H38),0)-1),2,1),""))</f>
        <v/>
      </c>
      <c r="M38" s="29" t="str">
        <f aca="false">IF($G38="","",IF(AND($E38&lt;=M$10+6,$G38&gt;=M$10),IF(AND(N($H38)&gt;0,MIN(M$10+4,$G38)&lt;=$E38+ROUND(($G38-$E38+1)*N($H38),0)-1),2,1),""))</f>
        <v/>
      </c>
      <c r="N38" s="29" t="str">
        <f aca="false">IF($G38="","",IF(AND($E38&lt;=N$10+6,$G38&gt;=N$10),IF(AND(N($H38)&gt;0,MIN(N$10+4,$G38)&lt;=$E38+ROUND(($G38-$E38+1)*N($H38),0)-1),2,1),""))</f>
        <v/>
      </c>
      <c r="O38" s="29" t="str">
        <f aca="false">IF($G38="","",IF(AND($E38&lt;=O$10+6,$G38&gt;=O$10),IF(AND(N($H38)&gt;0,MIN(O$10+4,$G38)&lt;=$E38+ROUND(($G38-$E38+1)*N($H38),0)-1),2,1),""))</f>
        <v/>
      </c>
      <c r="P38" s="29" t="str">
        <f aca="false">IF($G38="","",IF(AND($E38&lt;=P$10+6,$G38&gt;=P$10),IF(AND(N($H38)&gt;0,MIN(P$10+4,$G38)&lt;=$E38+ROUND(($G38-$E38+1)*N($H38),0)-1),2,1),""))</f>
        <v/>
      </c>
      <c r="Q38" s="29" t="str">
        <f aca="false">IF($G38="","",IF(AND($E38&lt;=Q$10+6,$G38&gt;=Q$10),IF(AND(N($H38)&gt;0,MIN(Q$10+4,$G38)&lt;=$E38+ROUND(($G38-$E38+1)*N($H38),0)-1),2,1),""))</f>
        <v/>
      </c>
      <c r="R38" s="29" t="str">
        <f aca="false">IF($G38="","",IF(AND($E38&lt;=R$10+6,$G38&gt;=R$10),IF(AND(N($H38)&gt;0,MIN(R$10+4,$G38)&lt;=$E38+ROUND(($G38-$E38+1)*N($H38),0)-1),2,1),""))</f>
        <v/>
      </c>
      <c r="S38" s="29" t="str">
        <f aca="false">IF($G38="","",IF(AND($E38&lt;=S$10+6,$G38&gt;=S$10),IF(AND(N($H38)&gt;0,MIN(S$10+4,$G38)&lt;=$E38+ROUND(($G38-$E38+1)*N($H38),0)-1),2,1),""))</f>
        <v/>
      </c>
      <c r="T38" s="29" t="str">
        <f aca="false">IF($G38="","",IF(AND($E38&lt;=T$10+6,$G38&gt;=T$10),IF(AND(N($H38)&gt;0,MIN(T$10+4,$G38)&lt;=$E38+ROUND(($G38-$E38+1)*N($H38),0)-1),2,1),""))</f>
        <v/>
      </c>
      <c r="U38" s="29" t="str">
        <f aca="false">IF($G38="","",IF(AND($E38&lt;=U$10+6,$G38&gt;=U$10),IF(AND(N($H38)&gt;0,MIN(U$10+4,$G38)&lt;=$E38+ROUND(($G38-$E38+1)*N($H38),0)-1),2,1),""))</f>
        <v/>
      </c>
      <c r="V38" s="29" t="str">
        <f aca="false">IF($G38="","",IF(AND($E38&lt;=V$10+6,$G38&gt;=V$10),IF(AND(N($H38)&gt;0,MIN(V$10+4,$G38)&lt;=$E38+ROUND(($G38-$E38+1)*N($H38),0)-1),2,1),""))</f>
        <v/>
      </c>
      <c r="W38" s="29" t="str">
        <f aca="false">IF($G38="","",IF(AND($E38&lt;=W$10+6,$G38&gt;=W$10),IF(AND(N($H38)&gt;0,MIN(W$10+4,$G38)&lt;=$E38+ROUND(($G38-$E38+1)*N($H38),0)-1),2,1),""))</f>
        <v/>
      </c>
      <c r="X38" s="29" t="str">
        <f aca="false">IF($G38="","",IF(AND($E38&lt;=X$10+6,$G38&gt;=X$10),IF(AND(N($H38)&gt;0,MIN(X$10+4,$G38)&lt;=$E38+ROUND(($G38-$E38+1)*N($H38),0)-1),2,1),""))</f>
        <v/>
      </c>
      <c r="Y38" s="29" t="str">
        <f aca="false">IF($G38="","",IF(AND($E38&lt;=Y$10+6,$G38&gt;=Y$10),IF(AND(N($H38)&gt;0,MIN(Y$10+4,$G38)&lt;=$E38+ROUND(($G38-$E38+1)*N($H38),0)-1),2,1),""))</f>
        <v/>
      </c>
      <c r="Z38" s="29" t="str">
        <f aca="false">IF($G38="","",IF(AND($E38&lt;=Z$10+6,$G38&gt;=Z$10),IF(AND(N($H38)&gt;0,MIN(Z$10+4,$G38)&lt;=$E38+ROUND(($G38-$E38+1)*N($H38),0)-1),2,1),""))</f>
        <v/>
      </c>
      <c r="AA38" s="29" t="str">
        <f aca="false">IF($G38="","",IF(AND($E38&lt;=AA$10+6,$G38&gt;=AA$10),IF(AND(N($H38)&gt;0,MIN(AA$10+4,$G38)&lt;=$E38+ROUND(($G38-$E38+1)*N($H38),0)-1),2,1),""))</f>
        <v/>
      </c>
      <c r="AB38" s="29" t="str">
        <f aca="false">IF($G38="","",IF(AND($E38&lt;=AB$10+6,$G38&gt;=AB$10),IF(AND(N($H38)&gt;0,MIN(AB$10+4,$G38)&lt;=$E38+ROUND(($G38-$E38+1)*N($H38),0)-1),2,1),""))</f>
        <v/>
      </c>
      <c r="AC38" s="29" t="str">
        <f aca="false">IF($G38="","",IF(AND($E38&lt;=AC$10+6,$G38&gt;=AC$10),IF(AND(N($H38)&gt;0,MIN(AC$10+4,$G38)&lt;=$E38+ROUND(($G38-$E38+1)*N($H38),0)-1),2,1),""))</f>
        <v/>
      </c>
      <c r="AD38" s="29" t="str">
        <f aca="false">IF($G38="","",IF(AND($E38&lt;=AD$10+6,$G38&gt;=AD$10),IF(AND(N($H38)&gt;0,MIN(AD$10+4,$G38)&lt;=$E38+ROUND(($G38-$E38+1)*N($H38),0)-1),2,1),""))</f>
        <v/>
      </c>
      <c r="AE38" s="29" t="str">
        <f aca="false">IF($G38="","",IF(AND($E38&lt;=AE$10+6,$G38&gt;=AE$10),IF(AND(N($H38)&gt;0,MIN(AE$10+4,$G38)&lt;=$E38+ROUND(($G38-$E38+1)*N($H38),0)-1),2,1),""))</f>
        <v/>
      </c>
      <c r="AF38" s="29" t="str">
        <f aca="false">IF($G38="","",IF(AND($E38&lt;=AF$10+6,$G38&gt;=AF$10),IF(AND(N($H38)&gt;0,MIN(AF$10+4,$G38)&lt;=$E38+ROUND(($G38-$E38+1)*N($H38),0)-1),2,1),""))</f>
        <v/>
      </c>
      <c r="AG38" s="29" t="str">
        <f aca="false">IF($G38="","",IF(AND($E38&lt;=AG$10+6,$G38&gt;=AG$10),IF(AND(N($H38)&gt;0,MIN(AG$10+4,$G38)&lt;=$E38+ROUND(($G38-$E38+1)*N($H38),0)-1),2,1),""))</f>
        <v/>
      </c>
      <c r="AH38" s="29" t="str">
        <f aca="false">IF($G38="","",IF(AND($E38&lt;=AH$10+6,$G38&gt;=AH$10),IF(AND(N($H38)&gt;0,MIN(AH$10+4,$G38)&lt;=$E38+ROUND(($G38-$E38+1)*N($H38),0)-1),2,1),""))</f>
        <v/>
      </c>
      <c r="AI38" s="29" t="str">
        <f aca="false">IF($G38="","",IF(AND($E38&lt;=AI$10+6,$G38&gt;=AI$10),IF(AND(N($H38)&gt;0,MIN(AI$10+4,$G38)&lt;=$E38+ROUND(($G38-$E38+1)*N($H38),0)-1),2,1),""))</f>
        <v/>
      </c>
      <c r="AJ38" s="29" t="str">
        <f aca="false">IF($G38="","",IF(AND($E38&lt;=AJ$10+6,$G38&gt;=AJ$10),IF(AND(N($H38)&gt;0,MIN(AJ$10+4,$G38)&lt;=$E38+ROUND(($G38-$E38+1)*N($H38),0)-1),2,1),""))</f>
        <v/>
      </c>
      <c r="AK38" s="29" t="str">
        <f aca="false">IF($G38="","",IF(AND($E38&lt;=AK$10+6,$G38&gt;=AK$10),IF(AND(N($H38)&gt;0,MIN(AK$10+4,$G38)&lt;=$E38+ROUND(($G38-$E38+1)*N($H38),0)-1),2,1),""))</f>
        <v/>
      </c>
      <c r="AL38" s="29" t="str">
        <f aca="false">IF($G38="","",IF(AND($E38&lt;=AL$10+6,$G38&gt;=AL$10),IF(AND(N($H38)&gt;0,MIN(AL$10+4,$G38)&lt;=$E38+ROUND(($G38-$E38+1)*N($H38),0)-1),2,1),""))</f>
        <v/>
      </c>
      <c r="AM38" s="29" t="str">
        <f aca="false">IF($G38="","",IF(AND($E38&lt;=AM$10+6,$G38&gt;=AM$10),IF(AND(N($H38)&gt;0,MIN(AM$10+4,$G38)&lt;=$E38+ROUND(($G38-$E38+1)*N($H38),0)-1),2,1),""))</f>
        <v/>
      </c>
      <c r="AN38" s="29" t="str">
        <f aca="false">IF($G38="","",IF(AND($E38&lt;=AN$10+6,$G38&gt;=AN$10),IF(AND(N($H38)&gt;0,MIN(AN$10+4,$G38)&lt;=$E38+ROUND(($G38-$E38+1)*N($H38),0)-1),2,1),""))</f>
        <v/>
      </c>
      <c r="AO38" s="29" t="str">
        <f aca="false">IF($G38="","",IF(AND($E38&lt;=AO$10+6,$G38&gt;=AO$10),IF(AND(N($H38)&gt;0,MIN(AO$10+4,$G38)&lt;=$E38+ROUND(($G38-$E38+1)*N($H38),0)-1),2,1),""))</f>
        <v/>
      </c>
      <c r="AP38" s="29" t="str">
        <f aca="false">IF($G38="","",IF(AND($E38&lt;=AP$10+6,$G38&gt;=AP$10),IF(AND(N($H38)&gt;0,MIN(AP$10+4,$G38)&lt;=$E38+ROUND(($G38-$E38+1)*N($H38),0)-1),2,1),""))</f>
        <v/>
      </c>
      <c r="AQ38" s="29" t="str">
        <f aca="false">IF($G38="","",IF(AND($E38&lt;=AQ$10+6,$G38&gt;=AQ$10),IF(AND(N($H38)&gt;0,MIN(AQ$10+4,$G38)&lt;=$E38+ROUND(($G38-$E38+1)*N($H38),0)-1),2,1),""))</f>
        <v/>
      </c>
      <c r="AR38" s="29" t="str">
        <f aca="false">IF($G38="","",IF(AND($E38&lt;=AR$10+6,$G38&gt;=AR$10),IF(AND(N($H38)&gt;0,MIN(AR$10+4,$G38)&lt;=$E38+ROUND(($G38-$E38+1)*N($H38),0)-1),2,1),""))</f>
        <v/>
      </c>
      <c r="AS38" s="29" t="str">
        <f aca="false">IF($G38="","",IF(AND($E38&lt;=AS$10+6,$G38&gt;=AS$10),IF(AND(N($H38)&gt;0,MIN(AS$10+4,$G38)&lt;=$E38+ROUND(($G38-$E38+1)*N($H38),0)-1),2,1),""))</f>
        <v/>
      </c>
      <c r="AT38" s="29" t="str">
        <f aca="false">IF($G38="","",IF(AND($E38&lt;=AT$10+6,$G38&gt;=AT$10),IF(AND(N($H38)&gt;0,MIN(AT$10+4,$G38)&lt;=$E38+ROUND(($G38-$E38+1)*N($H38),0)-1),2,1),""))</f>
        <v/>
      </c>
      <c r="AU38" s="29" t="str">
        <f aca="false">IF($G38="","",IF(AND($E38&lt;=AU$10+6,$G38&gt;=AU$10),IF(AND(N($H38)&gt;0,MIN(AU$10+4,$G38)&lt;=$E38+ROUND(($G38-$E38+1)*N($H38),0)-1),2,1),""))</f>
        <v/>
      </c>
      <c r="AV38" s="29" t="str">
        <f aca="false">IF($G38="","",IF(AND($E38&lt;=AV$10+6,$G38&gt;=AV$10),IF(AND(N($H38)&gt;0,MIN(AV$10+4,$G38)&lt;=$E38+ROUND(($G38-$E38+1)*N($H38),0)-1),2,1),""))</f>
        <v/>
      </c>
      <c r="AW38" s="29" t="str">
        <f aca="false">IF($G38="","",IF(AND($E38&lt;=AW$10+6,$G38&gt;=AW$10),IF(AND(N($H38)&gt;0,MIN(AW$10+4,$G38)&lt;=$E38+ROUND(($G38-$E38+1)*N($H38),0)-1),2,1),""))</f>
        <v/>
      </c>
      <c r="AX38" s="29" t="str">
        <f aca="false">IF($G38="","",IF(AND($E38&lt;=AX$10+6,$G38&gt;=AX$10),IF(AND(N($H38)&gt;0,MIN(AX$10+4,$G38)&lt;=$E38+ROUND(($G38-$E38+1)*N($H38),0)-1),2,1),""))</f>
        <v/>
      </c>
    </row>
    <row r="39" customFormat="false" ht="15" hidden="false" customHeight="false" outlineLevel="0" collapsed="false">
      <c r="A39" s="3"/>
      <c r="B39" s="3"/>
      <c r="C39" s="3"/>
      <c r="D39" s="24"/>
      <c r="E39" s="25"/>
      <c r="F39" s="24"/>
      <c r="G39" s="26" t="str">
        <f aca="false">IF(OR(E39="",F39=""),"",WORKDAY(E39-1,F39,'Jours non travaillés'!$A$5:$A$34))</f>
        <v/>
      </c>
      <c r="H39" s="27"/>
      <c r="I39" s="28" t="str">
        <f aca="false">IF(G39="","",IF($B$5&lt;E39,0,IF($B$5&gt;=G39,1,NETWORKDAYS(E39,$B$5,'Jours non travaillés'!$A$5:$A$34)/F39)))</f>
        <v/>
      </c>
      <c r="J39" s="5" t="str">
        <f aca="false">IF(G39="","",IF(N(H39)&gt;=1,"Terminé",IF($B$5&lt;E39,"À venir",IF(N(H39)&lt;I39-$B$6,"En retard","En cours"))))</f>
        <v/>
      </c>
      <c r="K39" s="29" t="str">
        <f aca="false">IF($G39="","",IF(AND($E39&lt;=K$10+6,$G39&gt;=K$10),IF(AND(N($H39)&gt;0,MIN(K$10+4,$G39)&lt;=$E39+ROUND(($G39-$E39+1)*N($H39),0)-1),2,1),""))</f>
        <v/>
      </c>
      <c r="L39" s="29" t="str">
        <f aca="false">IF($G39="","",IF(AND($E39&lt;=L$10+6,$G39&gt;=L$10),IF(AND(N($H39)&gt;0,MIN(L$10+4,$G39)&lt;=$E39+ROUND(($G39-$E39+1)*N($H39),0)-1),2,1),""))</f>
        <v/>
      </c>
      <c r="M39" s="29" t="str">
        <f aca="false">IF($G39="","",IF(AND($E39&lt;=M$10+6,$G39&gt;=M$10),IF(AND(N($H39)&gt;0,MIN(M$10+4,$G39)&lt;=$E39+ROUND(($G39-$E39+1)*N($H39),0)-1),2,1),""))</f>
        <v/>
      </c>
      <c r="N39" s="29" t="str">
        <f aca="false">IF($G39="","",IF(AND($E39&lt;=N$10+6,$G39&gt;=N$10),IF(AND(N($H39)&gt;0,MIN(N$10+4,$G39)&lt;=$E39+ROUND(($G39-$E39+1)*N($H39),0)-1),2,1),""))</f>
        <v/>
      </c>
      <c r="O39" s="29" t="str">
        <f aca="false">IF($G39="","",IF(AND($E39&lt;=O$10+6,$G39&gt;=O$10),IF(AND(N($H39)&gt;0,MIN(O$10+4,$G39)&lt;=$E39+ROUND(($G39-$E39+1)*N($H39),0)-1),2,1),""))</f>
        <v/>
      </c>
      <c r="P39" s="29" t="str">
        <f aca="false">IF($G39="","",IF(AND($E39&lt;=P$10+6,$G39&gt;=P$10),IF(AND(N($H39)&gt;0,MIN(P$10+4,$G39)&lt;=$E39+ROUND(($G39-$E39+1)*N($H39),0)-1),2,1),""))</f>
        <v/>
      </c>
      <c r="Q39" s="29" t="str">
        <f aca="false">IF($G39="","",IF(AND($E39&lt;=Q$10+6,$G39&gt;=Q$10),IF(AND(N($H39)&gt;0,MIN(Q$10+4,$G39)&lt;=$E39+ROUND(($G39-$E39+1)*N($H39),0)-1),2,1),""))</f>
        <v/>
      </c>
      <c r="R39" s="29" t="str">
        <f aca="false">IF($G39="","",IF(AND($E39&lt;=R$10+6,$G39&gt;=R$10),IF(AND(N($H39)&gt;0,MIN(R$10+4,$G39)&lt;=$E39+ROUND(($G39-$E39+1)*N($H39),0)-1),2,1),""))</f>
        <v/>
      </c>
      <c r="S39" s="29" t="str">
        <f aca="false">IF($G39="","",IF(AND($E39&lt;=S$10+6,$G39&gt;=S$10),IF(AND(N($H39)&gt;0,MIN(S$10+4,$G39)&lt;=$E39+ROUND(($G39-$E39+1)*N($H39),0)-1),2,1),""))</f>
        <v/>
      </c>
      <c r="T39" s="29" t="str">
        <f aca="false">IF($G39="","",IF(AND($E39&lt;=T$10+6,$G39&gt;=T$10),IF(AND(N($H39)&gt;0,MIN(T$10+4,$G39)&lt;=$E39+ROUND(($G39-$E39+1)*N($H39),0)-1),2,1),""))</f>
        <v/>
      </c>
      <c r="U39" s="29" t="str">
        <f aca="false">IF($G39="","",IF(AND($E39&lt;=U$10+6,$G39&gt;=U$10),IF(AND(N($H39)&gt;0,MIN(U$10+4,$G39)&lt;=$E39+ROUND(($G39-$E39+1)*N($H39),0)-1),2,1),""))</f>
        <v/>
      </c>
      <c r="V39" s="29" t="str">
        <f aca="false">IF($G39="","",IF(AND($E39&lt;=V$10+6,$G39&gt;=V$10),IF(AND(N($H39)&gt;0,MIN(V$10+4,$G39)&lt;=$E39+ROUND(($G39-$E39+1)*N($H39),0)-1),2,1),""))</f>
        <v/>
      </c>
      <c r="W39" s="29" t="str">
        <f aca="false">IF($G39="","",IF(AND($E39&lt;=W$10+6,$G39&gt;=W$10),IF(AND(N($H39)&gt;0,MIN(W$10+4,$G39)&lt;=$E39+ROUND(($G39-$E39+1)*N($H39),0)-1),2,1),""))</f>
        <v/>
      </c>
      <c r="X39" s="29" t="str">
        <f aca="false">IF($G39="","",IF(AND($E39&lt;=X$10+6,$G39&gt;=X$10),IF(AND(N($H39)&gt;0,MIN(X$10+4,$G39)&lt;=$E39+ROUND(($G39-$E39+1)*N($H39),0)-1),2,1),""))</f>
        <v/>
      </c>
      <c r="Y39" s="29" t="str">
        <f aca="false">IF($G39="","",IF(AND($E39&lt;=Y$10+6,$G39&gt;=Y$10),IF(AND(N($H39)&gt;0,MIN(Y$10+4,$G39)&lt;=$E39+ROUND(($G39-$E39+1)*N($H39),0)-1),2,1),""))</f>
        <v/>
      </c>
      <c r="Z39" s="29" t="str">
        <f aca="false">IF($G39="","",IF(AND($E39&lt;=Z$10+6,$G39&gt;=Z$10),IF(AND(N($H39)&gt;0,MIN(Z$10+4,$G39)&lt;=$E39+ROUND(($G39-$E39+1)*N($H39),0)-1),2,1),""))</f>
        <v/>
      </c>
      <c r="AA39" s="29" t="str">
        <f aca="false">IF($G39="","",IF(AND($E39&lt;=AA$10+6,$G39&gt;=AA$10),IF(AND(N($H39)&gt;0,MIN(AA$10+4,$G39)&lt;=$E39+ROUND(($G39-$E39+1)*N($H39),0)-1),2,1),""))</f>
        <v/>
      </c>
      <c r="AB39" s="29" t="str">
        <f aca="false">IF($G39="","",IF(AND($E39&lt;=AB$10+6,$G39&gt;=AB$10),IF(AND(N($H39)&gt;0,MIN(AB$10+4,$G39)&lt;=$E39+ROUND(($G39-$E39+1)*N($H39),0)-1),2,1),""))</f>
        <v/>
      </c>
      <c r="AC39" s="29" t="str">
        <f aca="false">IF($G39="","",IF(AND($E39&lt;=AC$10+6,$G39&gt;=AC$10),IF(AND(N($H39)&gt;0,MIN(AC$10+4,$G39)&lt;=$E39+ROUND(($G39-$E39+1)*N($H39),0)-1),2,1),""))</f>
        <v/>
      </c>
      <c r="AD39" s="29" t="str">
        <f aca="false">IF($G39="","",IF(AND($E39&lt;=AD$10+6,$G39&gt;=AD$10),IF(AND(N($H39)&gt;0,MIN(AD$10+4,$G39)&lt;=$E39+ROUND(($G39-$E39+1)*N($H39),0)-1),2,1),""))</f>
        <v/>
      </c>
      <c r="AE39" s="29" t="str">
        <f aca="false">IF($G39="","",IF(AND($E39&lt;=AE$10+6,$G39&gt;=AE$10),IF(AND(N($H39)&gt;0,MIN(AE$10+4,$G39)&lt;=$E39+ROUND(($G39-$E39+1)*N($H39),0)-1),2,1),""))</f>
        <v/>
      </c>
      <c r="AF39" s="29" t="str">
        <f aca="false">IF($G39="","",IF(AND($E39&lt;=AF$10+6,$G39&gt;=AF$10),IF(AND(N($H39)&gt;0,MIN(AF$10+4,$G39)&lt;=$E39+ROUND(($G39-$E39+1)*N($H39),0)-1),2,1),""))</f>
        <v/>
      </c>
      <c r="AG39" s="29" t="str">
        <f aca="false">IF($G39="","",IF(AND($E39&lt;=AG$10+6,$G39&gt;=AG$10),IF(AND(N($H39)&gt;0,MIN(AG$10+4,$G39)&lt;=$E39+ROUND(($G39-$E39+1)*N($H39),0)-1),2,1),""))</f>
        <v/>
      </c>
      <c r="AH39" s="29" t="str">
        <f aca="false">IF($G39="","",IF(AND($E39&lt;=AH$10+6,$G39&gt;=AH$10),IF(AND(N($H39)&gt;0,MIN(AH$10+4,$G39)&lt;=$E39+ROUND(($G39-$E39+1)*N($H39),0)-1),2,1),""))</f>
        <v/>
      </c>
      <c r="AI39" s="29" t="str">
        <f aca="false">IF($G39="","",IF(AND($E39&lt;=AI$10+6,$G39&gt;=AI$10),IF(AND(N($H39)&gt;0,MIN(AI$10+4,$G39)&lt;=$E39+ROUND(($G39-$E39+1)*N($H39),0)-1),2,1),""))</f>
        <v/>
      </c>
      <c r="AJ39" s="29" t="str">
        <f aca="false">IF($G39="","",IF(AND($E39&lt;=AJ$10+6,$G39&gt;=AJ$10),IF(AND(N($H39)&gt;0,MIN(AJ$10+4,$G39)&lt;=$E39+ROUND(($G39-$E39+1)*N($H39),0)-1),2,1),""))</f>
        <v/>
      </c>
      <c r="AK39" s="29" t="str">
        <f aca="false">IF($G39="","",IF(AND($E39&lt;=AK$10+6,$G39&gt;=AK$10),IF(AND(N($H39)&gt;0,MIN(AK$10+4,$G39)&lt;=$E39+ROUND(($G39-$E39+1)*N($H39),0)-1),2,1),""))</f>
        <v/>
      </c>
      <c r="AL39" s="29" t="str">
        <f aca="false">IF($G39="","",IF(AND($E39&lt;=AL$10+6,$G39&gt;=AL$10),IF(AND(N($H39)&gt;0,MIN(AL$10+4,$G39)&lt;=$E39+ROUND(($G39-$E39+1)*N($H39),0)-1),2,1),""))</f>
        <v/>
      </c>
      <c r="AM39" s="29" t="str">
        <f aca="false">IF($G39="","",IF(AND($E39&lt;=AM$10+6,$G39&gt;=AM$10),IF(AND(N($H39)&gt;0,MIN(AM$10+4,$G39)&lt;=$E39+ROUND(($G39-$E39+1)*N($H39),0)-1),2,1),""))</f>
        <v/>
      </c>
      <c r="AN39" s="29" t="str">
        <f aca="false">IF($G39="","",IF(AND($E39&lt;=AN$10+6,$G39&gt;=AN$10),IF(AND(N($H39)&gt;0,MIN(AN$10+4,$G39)&lt;=$E39+ROUND(($G39-$E39+1)*N($H39),0)-1),2,1),""))</f>
        <v/>
      </c>
      <c r="AO39" s="29" t="str">
        <f aca="false">IF($G39="","",IF(AND($E39&lt;=AO$10+6,$G39&gt;=AO$10),IF(AND(N($H39)&gt;0,MIN(AO$10+4,$G39)&lt;=$E39+ROUND(($G39-$E39+1)*N($H39),0)-1),2,1),""))</f>
        <v/>
      </c>
      <c r="AP39" s="29" t="str">
        <f aca="false">IF($G39="","",IF(AND($E39&lt;=AP$10+6,$G39&gt;=AP$10),IF(AND(N($H39)&gt;0,MIN(AP$10+4,$G39)&lt;=$E39+ROUND(($G39-$E39+1)*N($H39),0)-1),2,1),""))</f>
        <v/>
      </c>
      <c r="AQ39" s="29" t="str">
        <f aca="false">IF($G39="","",IF(AND($E39&lt;=AQ$10+6,$G39&gt;=AQ$10),IF(AND(N($H39)&gt;0,MIN(AQ$10+4,$G39)&lt;=$E39+ROUND(($G39-$E39+1)*N($H39),0)-1),2,1),""))</f>
        <v/>
      </c>
      <c r="AR39" s="29" t="str">
        <f aca="false">IF($G39="","",IF(AND($E39&lt;=AR$10+6,$G39&gt;=AR$10),IF(AND(N($H39)&gt;0,MIN(AR$10+4,$G39)&lt;=$E39+ROUND(($G39-$E39+1)*N($H39),0)-1),2,1),""))</f>
        <v/>
      </c>
      <c r="AS39" s="29" t="str">
        <f aca="false">IF($G39="","",IF(AND($E39&lt;=AS$10+6,$G39&gt;=AS$10),IF(AND(N($H39)&gt;0,MIN(AS$10+4,$G39)&lt;=$E39+ROUND(($G39-$E39+1)*N($H39),0)-1),2,1),""))</f>
        <v/>
      </c>
      <c r="AT39" s="29" t="str">
        <f aca="false">IF($G39="","",IF(AND($E39&lt;=AT$10+6,$G39&gt;=AT$10),IF(AND(N($H39)&gt;0,MIN(AT$10+4,$G39)&lt;=$E39+ROUND(($G39-$E39+1)*N($H39),0)-1),2,1),""))</f>
        <v/>
      </c>
      <c r="AU39" s="29" t="str">
        <f aca="false">IF($G39="","",IF(AND($E39&lt;=AU$10+6,$G39&gt;=AU$10),IF(AND(N($H39)&gt;0,MIN(AU$10+4,$G39)&lt;=$E39+ROUND(($G39-$E39+1)*N($H39),0)-1),2,1),""))</f>
        <v/>
      </c>
      <c r="AV39" s="29" t="str">
        <f aca="false">IF($G39="","",IF(AND($E39&lt;=AV$10+6,$G39&gt;=AV$10),IF(AND(N($H39)&gt;0,MIN(AV$10+4,$G39)&lt;=$E39+ROUND(($G39-$E39+1)*N($H39),0)-1),2,1),""))</f>
        <v/>
      </c>
      <c r="AW39" s="29" t="str">
        <f aca="false">IF($G39="","",IF(AND($E39&lt;=AW$10+6,$G39&gt;=AW$10),IF(AND(N($H39)&gt;0,MIN(AW$10+4,$G39)&lt;=$E39+ROUND(($G39-$E39+1)*N($H39),0)-1),2,1),""))</f>
        <v/>
      </c>
      <c r="AX39" s="29" t="str">
        <f aca="false">IF($G39="","",IF(AND($E39&lt;=AX$10+6,$G39&gt;=AX$10),IF(AND(N($H39)&gt;0,MIN(AX$10+4,$G39)&lt;=$E39+ROUND(($G39-$E39+1)*N($H39),0)-1),2,1),""))</f>
        <v/>
      </c>
    </row>
    <row r="40" customFormat="false" ht="15" hidden="false" customHeight="false" outlineLevel="0" collapsed="false">
      <c r="A40" s="3"/>
      <c r="B40" s="3"/>
      <c r="C40" s="3"/>
      <c r="D40" s="24"/>
      <c r="E40" s="25"/>
      <c r="F40" s="24"/>
      <c r="G40" s="26" t="str">
        <f aca="false">IF(OR(E40="",F40=""),"",WORKDAY(E40-1,F40,'Jours non travaillés'!$A$5:$A$34))</f>
        <v/>
      </c>
      <c r="H40" s="27"/>
      <c r="I40" s="28" t="str">
        <f aca="false">IF(G40="","",IF($B$5&lt;E40,0,IF($B$5&gt;=G40,1,NETWORKDAYS(E40,$B$5,'Jours non travaillés'!$A$5:$A$34)/F40)))</f>
        <v/>
      </c>
      <c r="J40" s="5" t="str">
        <f aca="false">IF(G40="","",IF(N(H40)&gt;=1,"Terminé",IF($B$5&lt;E40,"À venir",IF(N(H40)&lt;I40-$B$6,"En retard","En cours"))))</f>
        <v/>
      </c>
      <c r="K40" s="29" t="str">
        <f aca="false">IF($G40="","",IF(AND($E40&lt;=K$10+6,$G40&gt;=K$10),IF(AND(N($H40)&gt;0,MIN(K$10+4,$G40)&lt;=$E40+ROUND(($G40-$E40+1)*N($H40),0)-1),2,1),""))</f>
        <v/>
      </c>
      <c r="L40" s="29" t="str">
        <f aca="false">IF($G40="","",IF(AND($E40&lt;=L$10+6,$G40&gt;=L$10),IF(AND(N($H40)&gt;0,MIN(L$10+4,$G40)&lt;=$E40+ROUND(($G40-$E40+1)*N($H40),0)-1),2,1),""))</f>
        <v/>
      </c>
      <c r="M40" s="29" t="str">
        <f aca="false">IF($G40="","",IF(AND($E40&lt;=M$10+6,$G40&gt;=M$10),IF(AND(N($H40)&gt;0,MIN(M$10+4,$G40)&lt;=$E40+ROUND(($G40-$E40+1)*N($H40),0)-1),2,1),""))</f>
        <v/>
      </c>
      <c r="N40" s="29" t="str">
        <f aca="false">IF($G40="","",IF(AND($E40&lt;=N$10+6,$G40&gt;=N$10),IF(AND(N($H40)&gt;0,MIN(N$10+4,$G40)&lt;=$E40+ROUND(($G40-$E40+1)*N($H40),0)-1),2,1),""))</f>
        <v/>
      </c>
      <c r="O40" s="29" t="str">
        <f aca="false">IF($G40="","",IF(AND($E40&lt;=O$10+6,$G40&gt;=O$10),IF(AND(N($H40)&gt;0,MIN(O$10+4,$G40)&lt;=$E40+ROUND(($G40-$E40+1)*N($H40),0)-1),2,1),""))</f>
        <v/>
      </c>
      <c r="P40" s="29" t="str">
        <f aca="false">IF($G40="","",IF(AND($E40&lt;=P$10+6,$G40&gt;=P$10),IF(AND(N($H40)&gt;0,MIN(P$10+4,$G40)&lt;=$E40+ROUND(($G40-$E40+1)*N($H40),0)-1),2,1),""))</f>
        <v/>
      </c>
      <c r="Q40" s="29" t="str">
        <f aca="false">IF($G40="","",IF(AND($E40&lt;=Q$10+6,$G40&gt;=Q$10),IF(AND(N($H40)&gt;0,MIN(Q$10+4,$G40)&lt;=$E40+ROUND(($G40-$E40+1)*N($H40),0)-1),2,1),""))</f>
        <v/>
      </c>
      <c r="R40" s="29" t="str">
        <f aca="false">IF($G40="","",IF(AND($E40&lt;=R$10+6,$G40&gt;=R$10),IF(AND(N($H40)&gt;0,MIN(R$10+4,$G40)&lt;=$E40+ROUND(($G40-$E40+1)*N($H40),0)-1),2,1),""))</f>
        <v/>
      </c>
      <c r="S40" s="29" t="str">
        <f aca="false">IF($G40="","",IF(AND($E40&lt;=S$10+6,$G40&gt;=S$10),IF(AND(N($H40)&gt;0,MIN(S$10+4,$G40)&lt;=$E40+ROUND(($G40-$E40+1)*N($H40),0)-1),2,1),""))</f>
        <v/>
      </c>
      <c r="T40" s="29" t="str">
        <f aca="false">IF($G40="","",IF(AND($E40&lt;=T$10+6,$G40&gt;=T$10),IF(AND(N($H40)&gt;0,MIN(T$10+4,$G40)&lt;=$E40+ROUND(($G40-$E40+1)*N($H40),0)-1),2,1),""))</f>
        <v/>
      </c>
      <c r="U40" s="29" t="str">
        <f aca="false">IF($G40="","",IF(AND($E40&lt;=U$10+6,$G40&gt;=U$10),IF(AND(N($H40)&gt;0,MIN(U$10+4,$G40)&lt;=$E40+ROUND(($G40-$E40+1)*N($H40),0)-1),2,1),""))</f>
        <v/>
      </c>
      <c r="V40" s="29" t="str">
        <f aca="false">IF($G40="","",IF(AND($E40&lt;=V$10+6,$G40&gt;=V$10),IF(AND(N($H40)&gt;0,MIN(V$10+4,$G40)&lt;=$E40+ROUND(($G40-$E40+1)*N($H40),0)-1),2,1),""))</f>
        <v/>
      </c>
      <c r="W40" s="29" t="str">
        <f aca="false">IF($G40="","",IF(AND($E40&lt;=W$10+6,$G40&gt;=W$10),IF(AND(N($H40)&gt;0,MIN(W$10+4,$G40)&lt;=$E40+ROUND(($G40-$E40+1)*N($H40),0)-1),2,1),""))</f>
        <v/>
      </c>
      <c r="X40" s="29" t="str">
        <f aca="false">IF($G40="","",IF(AND($E40&lt;=X$10+6,$G40&gt;=X$10),IF(AND(N($H40)&gt;0,MIN(X$10+4,$G40)&lt;=$E40+ROUND(($G40-$E40+1)*N($H40),0)-1),2,1),""))</f>
        <v/>
      </c>
      <c r="Y40" s="29" t="str">
        <f aca="false">IF($G40="","",IF(AND($E40&lt;=Y$10+6,$G40&gt;=Y$10),IF(AND(N($H40)&gt;0,MIN(Y$10+4,$G40)&lt;=$E40+ROUND(($G40-$E40+1)*N($H40),0)-1),2,1),""))</f>
        <v/>
      </c>
      <c r="Z40" s="29" t="str">
        <f aca="false">IF($G40="","",IF(AND($E40&lt;=Z$10+6,$G40&gt;=Z$10),IF(AND(N($H40)&gt;0,MIN(Z$10+4,$G40)&lt;=$E40+ROUND(($G40-$E40+1)*N($H40),0)-1),2,1),""))</f>
        <v/>
      </c>
      <c r="AA40" s="29" t="str">
        <f aca="false">IF($G40="","",IF(AND($E40&lt;=AA$10+6,$G40&gt;=AA$10),IF(AND(N($H40)&gt;0,MIN(AA$10+4,$G40)&lt;=$E40+ROUND(($G40-$E40+1)*N($H40),0)-1),2,1),""))</f>
        <v/>
      </c>
      <c r="AB40" s="29" t="str">
        <f aca="false">IF($G40="","",IF(AND($E40&lt;=AB$10+6,$G40&gt;=AB$10),IF(AND(N($H40)&gt;0,MIN(AB$10+4,$G40)&lt;=$E40+ROUND(($G40-$E40+1)*N($H40),0)-1),2,1),""))</f>
        <v/>
      </c>
      <c r="AC40" s="29" t="str">
        <f aca="false">IF($G40="","",IF(AND($E40&lt;=AC$10+6,$G40&gt;=AC$10),IF(AND(N($H40)&gt;0,MIN(AC$10+4,$G40)&lt;=$E40+ROUND(($G40-$E40+1)*N($H40),0)-1),2,1),""))</f>
        <v/>
      </c>
      <c r="AD40" s="29" t="str">
        <f aca="false">IF($G40="","",IF(AND($E40&lt;=AD$10+6,$G40&gt;=AD$10),IF(AND(N($H40)&gt;0,MIN(AD$10+4,$G40)&lt;=$E40+ROUND(($G40-$E40+1)*N($H40),0)-1),2,1),""))</f>
        <v/>
      </c>
      <c r="AE40" s="29" t="str">
        <f aca="false">IF($G40="","",IF(AND($E40&lt;=AE$10+6,$G40&gt;=AE$10),IF(AND(N($H40)&gt;0,MIN(AE$10+4,$G40)&lt;=$E40+ROUND(($G40-$E40+1)*N($H40),0)-1),2,1),""))</f>
        <v/>
      </c>
      <c r="AF40" s="29" t="str">
        <f aca="false">IF($G40="","",IF(AND($E40&lt;=AF$10+6,$G40&gt;=AF$10),IF(AND(N($H40)&gt;0,MIN(AF$10+4,$G40)&lt;=$E40+ROUND(($G40-$E40+1)*N($H40),0)-1),2,1),""))</f>
        <v/>
      </c>
      <c r="AG40" s="29" t="str">
        <f aca="false">IF($G40="","",IF(AND($E40&lt;=AG$10+6,$G40&gt;=AG$10),IF(AND(N($H40)&gt;0,MIN(AG$10+4,$G40)&lt;=$E40+ROUND(($G40-$E40+1)*N($H40),0)-1),2,1),""))</f>
        <v/>
      </c>
      <c r="AH40" s="29" t="str">
        <f aca="false">IF($G40="","",IF(AND($E40&lt;=AH$10+6,$G40&gt;=AH$10),IF(AND(N($H40)&gt;0,MIN(AH$10+4,$G40)&lt;=$E40+ROUND(($G40-$E40+1)*N($H40),0)-1),2,1),""))</f>
        <v/>
      </c>
      <c r="AI40" s="29" t="str">
        <f aca="false">IF($G40="","",IF(AND($E40&lt;=AI$10+6,$G40&gt;=AI$10),IF(AND(N($H40)&gt;0,MIN(AI$10+4,$G40)&lt;=$E40+ROUND(($G40-$E40+1)*N($H40),0)-1),2,1),""))</f>
        <v/>
      </c>
      <c r="AJ40" s="29" t="str">
        <f aca="false">IF($G40="","",IF(AND($E40&lt;=AJ$10+6,$G40&gt;=AJ$10),IF(AND(N($H40)&gt;0,MIN(AJ$10+4,$G40)&lt;=$E40+ROUND(($G40-$E40+1)*N($H40),0)-1),2,1),""))</f>
        <v/>
      </c>
      <c r="AK40" s="29" t="str">
        <f aca="false">IF($G40="","",IF(AND($E40&lt;=AK$10+6,$G40&gt;=AK$10),IF(AND(N($H40)&gt;0,MIN(AK$10+4,$G40)&lt;=$E40+ROUND(($G40-$E40+1)*N($H40),0)-1),2,1),""))</f>
        <v/>
      </c>
      <c r="AL40" s="29" t="str">
        <f aca="false">IF($G40="","",IF(AND($E40&lt;=AL$10+6,$G40&gt;=AL$10),IF(AND(N($H40)&gt;0,MIN(AL$10+4,$G40)&lt;=$E40+ROUND(($G40-$E40+1)*N($H40),0)-1),2,1),""))</f>
        <v/>
      </c>
      <c r="AM40" s="29" t="str">
        <f aca="false">IF($G40="","",IF(AND($E40&lt;=AM$10+6,$G40&gt;=AM$10),IF(AND(N($H40)&gt;0,MIN(AM$10+4,$G40)&lt;=$E40+ROUND(($G40-$E40+1)*N($H40),0)-1),2,1),""))</f>
        <v/>
      </c>
      <c r="AN40" s="29" t="str">
        <f aca="false">IF($G40="","",IF(AND($E40&lt;=AN$10+6,$G40&gt;=AN$10),IF(AND(N($H40)&gt;0,MIN(AN$10+4,$G40)&lt;=$E40+ROUND(($G40-$E40+1)*N($H40),0)-1),2,1),""))</f>
        <v/>
      </c>
      <c r="AO40" s="29" t="str">
        <f aca="false">IF($G40="","",IF(AND($E40&lt;=AO$10+6,$G40&gt;=AO$10),IF(AND(N($H40)&gt;0,MIN(AO$10+4,$G40)&lt;=$E40+ROUND(($G40-$E40+1)*N($H40),0)-1),2,1),""))</f>
        <v/>
      </c>
      <c r="AP40" s="29" t="str">
        <f aca="false">IF($G40="","",IF(AND($E40&lt;=AP$10+6,$G40&gt;=AP$10),IF(AND(N($H40)&gt;0,MIN(AP$10+4,$G40)&lt;=$E40+ROUND(($G40-$E40+1)*N($H40),0)-1),2,1),""))</f>
        <v/>
      </c>
      <c r="AQ40" s="29" t="str">
        <f aca="false">IF($G40="","",IF(AND($E40&lt;=AQ$10+6,$G40&gt;=AQ$10),IF(AND(N($H40)&gt;0,MIN(AQ$10+4,$G40)&lt;=$E40+ROUND(($G40-$E40+1)*N($H40),0)-1),2,1),""))</f>
        <v/>
      </c>
      <c r="AR40" s="29" t="str">
        <f aca="false">IF($G40="","",IF(AND($E40&lt;=AR$10+6,$G40&gt;=AR$10),IF(AND(N($H40)&gt;0,MIN(AR$10+4,$G40)&lt;=$E40+ROUND(($G40-$E40+1)*N($H40),0)-1),2,1),""))</f>
        <v/>
      </c>
      <c r="AS40" s="29" t="str">
        <f aca="false">IF($G40="","",IF(AND($E40&lt;=AS$10+6,$G40&gt;=AS$10),IF(AND(N($H40)&gt;0,MIN(AS$10+4,$G40)&lt;=$E40+ROUND(($G40-$E40+1)*N($H40),0)-1),2,1),""))</f>
        <v/>
      </c>
      <c r="AT40" s="29" t="str">
        <f aca="false">IF($G40="","",IF(AND($E40&lt;=AT$10+6,$G40&gt;=AT$10),IF(AND(N($H40)&gt;0,MIN(AT$10+4,$G40)&lt;=$E40+ROUND(($G40-$E40+1)*N($H40),0)-1),2,1),""))</f>
        <v/>
      </c>
      <c r="AU40" s="29" t="str">
        <f aca="false">IF($G40="","",IF(AND($E40&lt;=AU$10+6,$G40&gt;=AU$10),IF(AND(N($H40)&gt;0,MIN(AU$10+4,$G40)&lt;=$E40+ROUND(($G40-$E40+1)*N($H40),0)-1),2,1),""))</f>
        <v/>
      </c>
      <c r="AV40" s="29" t="str">
        <f aca="false">IF($G40="","",IF(AND($E40&lt;=AV$10+6,$G40&gt;=AV$10),IF(AND(N($H40)&gt;0,MIN(AV$10+4,$G40)&lt;=$E40+ROUND(($G40-$E40+1)*N($H40),0)-1),2,1),""))</f>
        <v/>
      </c>
      <c r="AW40" s="29" t="str">
        <f aca="false">IF($G40="","",IF(AND($E40&lt;=AW$10+6,$G40&gt;=AW$10),IF(AND(N($H40)&gt;0,MIN(AW$10+4,$G40)&lt;=$E40+ROUND(($G40-$E40+1)*N($H40),0)-1),2,1),""))</f>
        <v/>
      </c>
      <c r="AX40" s="29" t="str">
        <f aca="false">IF($G40="","",IF(AND($E40&lt;=AX$10+6,$G40&gt;=AX$10),IF(AND(N($H40)&gt;0,MIN(AX$10+4,$G40)&lt;=$E40+ROUND(($G40-$E40+1)*N($H40),0)-1),2,1),""))</f>
        <v/>
      </c>
    </row>
    <row r="41" customFormat="false" ht="15" hidden="false" customHeight="false" outlineLevel="0" collapsed="false">
      <c r="A41" s="3"/>
      <c r="B41" s="3"/>
      <c r="C41" s="3"/>
      <c r="D41" s="24"/>
      <c r="E41" s="25"/>
      <c r="F41" s="24"/>
      <c r="G41" s="26" t="str">
        <f aca="false">IF(OR(E41="",F41=""),"",WORKDAY(E41-1,F41,'Jours non travaillés'!$A$5:$A$34))</f>
        <v/>
      </c>
      <c r="H41" s="27"/>
      <c r="I41" s="28" t="str">
        <f aca="false">IF(G41="","",IF($B$5&lt;E41,0,IF($B$5&gt;=G41,1,NETWORKDAYS(E41,$B$5,'Jours non travaillés'!$A$5:$A$34)/F41)))</f>
        <v/>
      </c>
      <c r="J41" s="5" t="str">
        <f aca="false">IF(G41="","",IF(N(H41)&gt;=1,"Terminé",IF($B$5&lt;E41,"À venir",IF(N(H41)&lt;I41-$B$6,"En retard","En cours"))))</f>
        <v/>
      </c>
      <c r="K41" s="29" t="str">
        <f aca="false">IF($G41="","",IF(AND($E41&lt;=K$10+6,$G41&gt;=K$10),IF(AND(N($H41)&gt;0,MIN(K$10+4,$G41)&lt;=$E41+ROUND(($G41-$E41+1)*N($H41),0)-1),2,1),""))</f>
        <v/>
      </c>
      <c r="L41" s="29" t="str">
        <f aca="false">IF($G41="","",IF(AND($E41&lt;=L$10+6,$G41&gt;=L$10),IF(AND(N($H41)&gt;0,MIN(L$10+4,$G41)&lt;=$E41+ROUND(($G41-$E41+1)*N($H41),0)-1),2,1),""))</f>
        <v/>
      </c>
      <c r="M41" s="29" t="str">
        <f aca="false">IF($G41="","",IF(AND($E41&lt;=M$10+6,$G41&gt;=M$10),IF(AND(N($H41)&gt;0,MIN(M$10+4,$G41)&lt;=$E41+ROUND(($G41-$E41+1)*N($H41),0)-1),2,1),""))</f>
        <v/>
      </c>
      <c r="N41" s="29" t="str">
        <f aca="false">IF($G41="","",IF(AND($E41&lt;=N$10+6,$G41&gt;=N$10),IF(AND(N($H41)&gt;0,MIN(N$10+4,$G41)&lt;=$E41+ROUND(($G41-$E41+1)*N($H41),0)-1),2,1),""))</f>
        <v/>
      </c>
      <c r="O41" s="29" t="str">
        <f aca="false">IF($G41="","",IF(AND($E41&lt;=O$10+6,$G41&gt;=O$10),IF(AND(N($H41)&gt;0,MIN(O$10+4,$G41)&lt;=$E41+ROUND(($G41-$E41+1)*N($H41),0)-1),2,1),""))</f>
        <v/>
      </c>
      <c r="P41" s="29" t="str">
        <f aca="false">IF($G41="","",IF(AND($E41&lt;=P$10+6,$G41&gt;=P$10),IF(AND(N($H41)&gt;0,MIN(P$10+4,$G41)&lt;=$E41+ROUND(($G41-$E41+1)*N($H41),0)-1),2,1),""))</f>
        <v/>
      </c>
      <c r="Q41" s="29" t="str">
        <f aca="false">IF($G41="","",IF(AND($E41&lt;=Q$10+6,$G41&gt;=Q$10),IF(AND(N($H41)&gt;0,MIN(Q$10+4,$G41)&lt;=$E41+ROUND(($G41-$E41+1)*N($H41),0)-1),2,1),""))</f>
        <v/>
      </c>
      <c r="R41" s="29" t="str">
        <f aca="false">IF($G41="","",IF(AND($E41&lt;=R$10+6,$G41&gt;=R$10),IF(AND(N($H41)&gt;0,MIN(R$10+4,$G41)&lt;=$E41+ROUND(($G41-$E41+1)*N($H41),0)-1),2,1),""))</f>
        <v/>
      </c>
      <c r="S41" s="29" t="str">
        <f aca="false">IF($G41="","",IF(AND($E41&lt;=S$10+6,$G41&gt;=S$10),IF(AND(N($H41)&gt;0,MIN(S$10+4,$G41)&lt;=$E41+ROUND(($G41-$E41+1)*N($H41),0)-1),2,1),""))</f>
        <v/>
      </c>
      <c r="T41" s="29" t="str">
        <f aca="false">IF($G41="","",IF(AND($E41&lt;=T$10+6,$G41&gt;=T$10),IF(AND(N($H41)&gt;0,MIN(T$10+4,$G41)&lt;=$E41+ROUND(($G41-$E41+1)*N($H41),0)-1),2,1),""))</f>
        <v/>
      </c>
      <c r="U41" s="29" t="str">
        <f aca="false">IF($G41="","",IF(AND($E41&lt;=U$10+6,$G41&gt;=U$10),IF(AND(N($H41)&gt;0,MIN(U$10+4,$G41)&lt;=$E41+ROUND(($G41-$E41+1)*N($H41),0)-1),2,1),""))</f>
        <v/>
      </c>
      <c r="V41" s="29" t="str">
        <f aca="false">IF($G41="","",IF(AND($E41&lt;=V$10+6,$G41&gt;=V$10),IF(AND(N($H41)&gt;0,MIN(V$10+4,$G41)&lt;=$E41+ROUND(($G41-$E41+1)*N($H41),0)-1),2,1),""))</f>
        <v/>
      </c>
      <c r="W41" s="29" t="str">
        <f aca="false">IF($G41="","",IF(AND($E41&lt;=W$10+6,$G41&gt;=W$10),IF(AND(N($H41)&gt;0,MIN(W$10+4,$G41)&lt;=$E41+ROUND(($G41-$E41+1)*N($H41),0)-1),2,1),""))</f>
        <v/>
      </c>
      <c r="X41" s="29" t="str">
        <f aca="false">IF($G41="","",IF(AND($E41&lt;=X$10+6,$G41&gt;=X$10),IF(AND(N($H41)&gt;0,MIN(X$10+4,$G41)&lt;=$E41+ROUND(($G41-$E41+1)*N($H41),0)-1),2,1),""))</f>
        <v/>
      </c>
      <c r="Y41" s="29" t="str">
        <f aca="false">IF($G41="","",IF(AND($E41&lt;=Y$10+6,$G41&gt;=Y$10),IF(AND(N($H41)&gt;0,MIN(Y$10+4,$G41)&lt;=$E41+ROUND(($G41-$E41+1)*N($H41),0)-1),2,1),""))</f>
        <v/>
      </c>
      <c r="Z41" s="29" t="str">
        <f aca="false">IF($G41="","",IF(AND($E41&lt;=Z$10+6,$G41&gt;=Z$10),IF(AND(N($H41)&gt;0,MIN(Z$10+4,$G41)&lt;=$E41+ROUND(($G41-$E41+1)*N($H41),0)-1),2,1),""))</f>
        <v/>
      </c>
      <c r="AA41" s="29" t="str">
        <f aca="false">IF($G41="","",IF(AND($E41&lt;=AA$10+6,$G41&gt;=AA$10),IF(AND(N($H41)&gt;0,MIN(AA$10+4,$G41)&lt;=$E41+ROUND(($G41-$E41+1)*N($H41),0)-1),2,1),""))</f>
        <v/>
      </c>
      <c r="AB41" s="29" t="str">
        <f aca="false">IF($G41="","",IF(AND($E41&lt;=AB$10+6,$G41&gt;=AB$10),IF(AND(N($H41)&gt;0,MIN(AB$10+4,$G41)&lt;=$E41+ROUND(($G41-$E41+1)*N($H41),0)-1),2,1),""))</f>
        <v/>
      </c>
      <c r="AC41" s="29" t="str">
        <f aca="false">IF($G41="","",IF(AND($E41&lt;=AC$10+6,$G41&gt;=AC$10),IF(AND(N($H41)&gt;0,MIN(AC$10+4,$G41)&lt;=$E41+ROUND(($G41-$E41+1)*N($H41),0)-1),2,1),""))</f>
        <v/>
      </c>
      <c r="AD41" s="29" t="str">
        <f aca="false">IF($G41="","",IF(AND($E41&lt;=AD$10+6,$G41&gt;=AD$10),IF(AND(N($H41)&gt;0,MIN(AD$10+4,$G41)&lt;=$E41+ROUND(($G41-$E41+1)*N($H41),0)-1),2,1),""))</f>
        <v/>
      </c>
      <c r="AE41" s="29" t="str">
        <f aca="false">IF($G41="","",IF(AND($E41&lt;=AE$10+6,$G41&gt;=AE$10),IF(AND(N($H41)&gt;0,MIN(AE$10+4,$G41)&lt;=$E41+ROUND(($G41-$E41+1)*N($H41),0)-1),2,1),""))</f>
        <v/>
      </c>
      <c r="AF41" s="29" t="str">
        <f aca="false">IF($G41="","",IF(AND($E41&lt;=AF$10+6,$G41&gt;=AF$10),IF(AND(N($H41)&gt;0,MIN(AF$10+4,$G41)&lt;=$E41+ROUND(($G41-$E41+1)*N($H41),0)-1),2,1),""))</f>
        <v/>
      </c>
      <c r="AG41" s="29" t="str">
        <f aca="false">IF($G41="","",IF(AND($E41&lt;=AG$10+6,$G41&gt;=AG$10),IF(AND(N($H41)&gt;0,MIN(AG$10+4,$G41)&lt;=$E41+ROUND(($G41-$E41+1)*N($H41),0)-1),2,1),""))</f>
        <v/>
      </c>
      <c r="AH41" s="29" t="str">
        <f aca="false">IF($G41="","",IF(AND($E41&lt;=AH$10+6,$G41&gt;=AH$10),IF(AND(N($H41)&gt;0,MIN(AH$10+4,$G41)&lt;=$E41+ROUND(($G41-$E41+1)*N($H41),0)-1),2,1),""))</f>
        <v/>
      </c>
      <c r="AI41" s="29" t="str">
        <f aca="false">IF($G41="","",IF(AND($E41&lt;=AI$10+6,$G41&gt;=AI$10),IF(AND(N($H41)&gt;0,MIN(AI$10+4,$G41)&lt;=$E41+ROUND(($G41-$E41+1)*N($H41),0)-1),2,1),""))</f>
        <v/>
      </c>
      <c r="AJ41" s="29" t="str">
        <f aca="false">IF($G41="","",IF(AND($E41&lt;=AJ$10+6,$G41&gt;=AJ$10),IF(AND(N($H41)&gt;0,MIN(AJ$10+4,$G41)&lt;=$E41+ROUND(($G41-$E41+1)*N($H41),0)-1),2,1),""))</f>
        <v/>
      </c>
      <c r="AK41" s="29" t="str">
        <f aca="false">IF($G41="","",IF(AND($E41&lt;=AK$10+6,$G41&gt;=AK$10),IF(AND(N($H41)&gt;0,MIN(AK$10+4,$G41)&lt;=$E41+ROUND(($G41-$E41+1)*N($H41),0)-1),2,1),""))</f>
        <v/>
      </c>
      <c r="AL41" s="29" t="str">
        <f aca="false">IF($G41="","",IF(AND($E41&lt;=AL$10+6,$G41&gt;=AL$10),IF(AND(N($H41)&gt;0,MIN(AL$10+4,$G41)&lt;=$E41+ROUND(($G41-$E41+1)*N($H41),0)-1),2,1),""))</f>
        <v/>
      </c>
      <c r="AM41" s="29" t="str">
        <f aca="false">IF($G41="","",IF(AND($E41&lt;=AM$10+6,$G41&gt;=AM$10),IF(AND(N($H41)&gt;0,MIN(AM$10+4,$G41)&lt;=$E41+ROUND(($G41-$E41+1)*N($H41),0)-1),2,1),""))</f>
        <v/>
      </c>
      <c r="AN41" s="29" t="str">
        <f aca="false">IF($G41="","",IF(AND($E41&lt;=AN$10+6,$G41&gt;=AN$10),IF(AND(N($H41)&gt;0,MIN(AN$10+4,$G41)&lt;=$E41+ROUND(($G41-$E41+1)*N($H41),0)-1),2,1),""))</f>
        <v/>
      </c>
      <c r="AO41" s="29" t="str">
        <f aca="false">IF($G41="","",IF(AND($E41&lt;=AO$10+6,$G41&gt;=AO$10),IF(AND(N($H41)&gt;0,MIN(AO$10+4,$G41)&lt;=$E41+ROUND(($G41-$E41+1)*N($H41),0)-1),2,1),""))</f>
        <v/>
      </c>
      <c r="AP41" s="29" t="str">
        <f aca="false">IF($G41="","",IF(AND($E41&lt;=AP$10+6,$G41&gt;=AP$10),IF(AND(N($H41)&gt;0,MIN(AP$10+4,$G41)&lt;=$E41+ROUND(($G41-$E41+1)*N($H41),0)-1),2,1),""))</f>
        <v/>
      </c>
      <c r="AQ41" s="29" t="str">
        <f aca="false">IF($G41="","",IF(AND($E41&lt;=AQ$10+6,$G41&gt;=AQ$10),IF(AND(N($H41)&gt;0,MIN(AQ$10+4,$G41)&lt;=$E41+ROUND(($G41-$E41+1)*N($H41),0)-1),2,1),""))</f>
        <v/>
      </c>
      <c r="AR41" s="29" t="str">
        <f aca="false">IF($G41="","",IF(AND($E41&lt;=AR$10+6,$G41&gt;=AR$10),IF(AND(N($H41)&gt;0,MIN(AR$10+4,$G41)&lt;=$E41+ROUND(($G41-$E41+1)*N($H41),0)-1),2,1),""))</f>
        <v/>
      </c>
      <c r="AS41" s="29" t="str">
        <f aca="false">IF($G41="","",IF(AND($E41&lt;=AS$10+6,$G41&gt;=AS$10),IF(AND(N($H41)&gt;0,MIN(AS$10+4,$G41)&lt;=$E41+ROUND(($G41-$E41+1)*N($H41),0)-1),2,1),""))</f>
        <v/>
      </c>
      <c r="AT41" s="29" t="str">
        <f aca="false">IF($G41="","",IF(AND($E41&lt;=AT$10+6,$G41&gt;=AT$10),IF(AND(N($H41)&gt;0,MIN(AT$10+4,$G41)&lt;=$E41+ROUND(($G41-$E41+1)*N($H41),0)-1),2,1),""))</f>
        <v/>
      </c>
      <c r="AU41" s="29" t="str">
        <f aca="false">IF($G41="","",IF(AND($E41&lt;=AU$10+6,$G41&gt;=AU$10),IF(AND(N($H41)&gt;0,MIN(AU$10+4,$G41)&lt;=$E41+ROUND(($G41-$E41+1)*N($H41),0)-1),2,1),""))</f>
        <v/>
      </c>
      <c r="AV41" s="29" t="str">
        <f aca="false">IF($G41="","",IF(AND($E41&lt;=AV$10+6,$G41&gt;=AV$10),IF(AND(N($H41)&gt;0,MIN(AV$10+4,$G41)&lt;=$E41+ROUND(($G41-$E41+1)*N($H41),0)-1),2,1),""))</f>
        <v/>
      </c>
      <c r="AW41" s="29" t="str">
        <f aca="false">IF($G41="","",IF(AND($E41&lt;=AW$10+6,$G41&gt;=AW$10),IF(AND(N($H41)&gt;0,MIN(AW$10+4,$G41)&lt;=$E41+ROUND(($G41-$E41+1)*N($H41),0)-1),2,1),""))</f>
        <v/>
      </c>
      <c r="AX41" s="29" t="str">
        <f aca="false">IF($G41="","",IF(AND($E41&lt;=AX$10+6,$G41&gt;=AX$10),IF(AND(N($H41)&gt;0,MIN(AX$10+4,$G41)&lt;=$E41+ROUND(($G41-$E41+1)*N($H41),0)-1),2,1),""))</f>
        <v/>
      </c>
    </row>
    <row r="42" customFormat="false" ht="15" hidden="false" customHeight="false" outlineLevel="0" collapsed="false">
      <c r="A42" s="3"/>
      <c r="B42" s="3"/>
      <c r="C42" s="3"/>
      <c r="D42" s="24"/>
      <c r="E42" s="25"/>
      <c r="F42" s="24"/>
      <c r="G42" s="26" t="str">
        <f aca="false">IF(OR(E42="",F42=""),"",WORKDAY(E42-1,F42,'Jours non travaillés'!$A$5:$A$34))</f>
        <v/>
      </c>
      <c r="H42" s="27"/>
      <c r="I42" s="28" t="str">
        <f aca="false">IF(G42="","",IF($B$5&lt;E42,0,IF($B$5&gt;=G42,1,NETWORKDAYS(E42,$B$5,'Jours non travaillés'!$A$5:$A$34)/F42)))</f>
        <v/>
      </c>
      <c r="J42" s="5" t="str">
        <f aca="false">IF(G42="","",IF(N(H42)&gt;=1,"Terminé",IF($B$5&lt;E42,"À venir",IF(N(H42)&lt;I42-$B$6,"En retard","En cours"))))</f>
        <v/>
      </c>
      <c r="K42" s="29" t="str">
        <f aca="false">IF($G42="","",IF(AND($E42&lt;=K$10+6,$G42&gt;=K$10),IF(AND(N($H42)&gt;0,MIN(K$10+4,$G42)&lt;=$E42+ROUND(($G42-$E42+1)*N($H42),0)-1),2,1),""))</f>
        <v/>
      </c>
      <c r="L42" s="29" t="str">
        <f aca="false">IF($G42="","",IF(AND($E42&lt;=L$10+6,$G42&gt;=L$10),IF(AND(N($H42)&gt;0,MIN(L$10+4,$G42)&lt;=$E42+ROUND(($G42-$E42+1)*N($H42),0)-1),2,1),""))</f>
        <v/>
      </c>
      <c r="M42" s="29" t="str">
        <f aca="false">IF($G42="","",IF(AND($E42&lt;=M$10+6,$G42&gt;=M$10),IF(AND(N($H42)&gt;0,MIN(M$10+4,$G42)&lt;=$E42+ROUND(($G42-$E42+1)*N($H42),0)-1),2,1),""))</f>
        <v/>
      </c>
      <c r="N42" s="29" t="str">
        <f aca="false">IF($G42="","",IF(AND($E42&lt;=N$10+6,$G42&gt;=N$10),IF(AND(N($H42)&gt;0,MIN(N$10+4,$G42)&lt;=$E42+ROUND(($G42-$E42+1)*N($H42),0)-1),2,1),""))</f>
        <v/>
      </c>
      <c r="O42" s="29" t="str">
        <f aca="false">IF($G42="","",IF(AND($E42&lt;=O$10+6,$G42&gt;=O$10),IF(AND(N($H42)&gt;0,MIN(O$10+4,$G42)&lt;=$E42+ROUND(($G42-$E42+1)*N($H42),0)-1),2,1),""))</f>
        <v/>
      </c>
      <c r="P42" s="29" t="str">
        <f aca="false">IF($G42="","",IF(AND($E42&lt;=P$10+6,$G42&gt;=P$10),IF(AND(N($H42)&gt;0,MIN(P$10+4,$G42)&lt;=$E42+ROUND(($G42-$E42+1)*N($H42),0)-1),2,1),""))</f>
        <v/>
      </c>
      <c r="Q42" s="29" t="str">
        <f aca="false">IF($G42="","",IF(AND($E42&lt;=Q$10+6,$G42&gt;=Q$10),IF(AND(N($H42)&gt;0,MIN(Q$10+4,$G42)&lt;=$E42+ROUND(($G42-$E42+1)*N($H42),0)-1),2,1),""))</f>
        <v/>
      </c>
      <c r="R42" s="29" t="str">
        <f aca="false">IF($G42="","",IF(AND($E42&lt;=R$10+6,$G42&gt;=R$10),IF(AND(N($H42)&gt;0,MIN(R$10+4,$G42)&lt;=$E42+ROUND(($G42-$E42+1)*N($H42),0)-1),2,1),""))</f>
        <v/>
      </c>
      <c r="S42" s="29" t="str">
        <f aca="false">IF($G42="","",IF(AND($E42&lt;=S$10+6,$G42&gt;=S$10),IF(AND(N($H42)&gt;0,MIN(S$10+4,$G42)&lt;=$E42+ROUND(($G42-$E42+1)*N($H42),0)-1),2,1),""))</f>
        <v/>
      </c>
      <c r="T42" s="29" t="str">
        <f aca="false">IF($G42="","",IF(AND($E42&lt;=T$10+6,$G42&gt;=T$10),IF(AND(N($H42)&gt;0,MIN(T$10+4,$G42)&lt;=$E42+ROUND(($G42-$E42+1)*N($H42),0)-1),2,1),""))</f>
        <v/>
      </c>
      <c r="U42" s="29" t="str">
        <f aca="false">IF($G42="","",IF(AND($E42&lt;=U$10+6,$G42&gt;=U$10),IF(AND(N($H42)&gt;0,MIN(U$10+4,$G42)&lt;=$E42+ROUND(($G42-$E42+1)*N($H42),0)-1),2,1),""))</f>
        <v/>
      </c>
      <c r="V42" s="29" t="str">
        <f aca="false">IF($G42="","",IF(AND($E42&lt;=V$10+6,$G42&gt;=V$10),IF(AND(N($H42)&gt;0,MIN(V$10+4,$G42)&lt;=$E42+ROUND(($G42-$E42+1)*N($H42),0)-1),2,1),""))</f>
        <v/>
      </c>
      <c r="W42" s="29" t="str">
        <f aca="false">IF($G42="","",IF(AND($E42&lt;=W$10+6,$G42&gt;=W$10),IF(AND(N($H42)&gt;0,MIN(W$10+4,$G42)&lt;=$E42+ROUND(($G42-$E42+1)*N($H42),0)-1),2,1),""))</f>
        <v/>
      </c>
      <c r="X42" s="29" t="str">
        <f aca="false">IF($G42="","",IF(AND($E42&lt;=X$10+6,$G42&gt;=X$10),IF(AND(N($H42)&gt;0,MIN(X$10+4,$G42)&lt;=$E42+ROUND(($G42-$E42+1)*N($H42),0)-1),2,1),""))</f>
        <v/>
      </c>
      <c r="Y42" s="29" t="str">
        <f aca="false">IF($G42="","",IF(AND($E42&lt;=Y$10+6,$G42&gt;=Y$10),IF(AND(N($H42)&gt;0,MIN(Y$10+4,$G42)&lt;=$E42+ROUND(($G42-$E42+1)*N($H42),0)-1),2,1),""))</f>
        <v/>
      </c>
      <c r="Z42" s="29" t="str">
        <f aca="false">IF($G42="","",IF(AND($E42&lt;=Z$10+6,$G42&gt;=Z$10),IF(AND(N($H42)&gt;0,MIN(Z$10+4,$G42)&lt;=$E42+ROUND(($G42-$E42+1)*N($H42),0)-1),2,1),""))</f>
        <v/>
      </c>
      <c r="AA42" s="29" t="str">
        <f aca="false">IF($G42="","",IF(AND($E42&lt;=AA$10+6,$G42&gt;=AA$10),IF(AND(N($H42)&gt;0,MIN(AA$10+4,$G42)&lt;=$E42+ROUND(($G42-$E42+1)*N($H42),0)-1),2,1),""))</f>
        <v/>
      </c>
      <c r="AB42" s="29" t="str">
        <f aca="false">IF($G42="","",IF(AND($E42&lt;=AB$10+6,$G42&gt;=AB$10),IF(AND(N($H42)&gt;0,MIN(AB$10+4,$G42)&lt;=$E42+ROUND(($G42-$E42+1)*N($H42),0)-1),2,1),""))</f>
        <v/>
      </c>
      <c r="AC42" s="29" t="str">
        <f aca="false">IF($G42="","",IF(AND($E42&lt;=AC$10+6,$G42&gt;=AC$10),IF(AND(N($H42)&gt;0,MIN(AC$10+4,$G42)&lt;=$E42+ROUND(($G42-$E42+1)*N($H42),0)-1),2,1),""))</f>
        <v/>
      </c>
      <c r="AD42" s="29" t="str">
        <f aca="false">IF($G42="","",IF(AND($E42&lt;=AD$10+6,$G42&gt;=AD$10),IF(AND(N($H42)&gt;0,MIN(AD$10+4,$G42)&lt;=$E42+ROUND(($G42-$E42+1)*N($H42),0)-1),2,1),""))</f>
        <v/>
      </c>
      <c r="AE42" s="29" t="str">
        <f aca="false">IF($G42="","",IF(AND($E42&lt;=AE$10+6,$G42&gt;=AE$10),IF(AND(N($H42)&gt;0,MIN(AE$10+4,$G42)&lt;=$E42+ROUND(($G42-$E42+1)*N($H42),0)-1),2,1),""))</f>
        <v/>
      </c>
      <c r="AF42" s="29" t="str">
        <f aca="false">IF($G42="","",IF(AND($E42&lt;=AF$10+6,$G42&gt;=AF$10),IF(AND(N($H42)&gt;0,MIN(AF$10+4,$G42)&lt;=$E42+ROUND(($G42-$E42+1)*N($H42),0)-1),2,1),""))</f>
        <v/>
      </c>
      <c r="AG42" s="29" t="str">
        <f aca="false">IF($G42="","",IF(AND($E42&lt;=AG$10+6,$G42&gt;=AG$10),IF(AND(N($H42)&gt;0,MIN(AG$10+4,$G42)&lt;=$E42+ROUND(($G42-$E42+1)*N($H42),0)-1),2,1),""))</f>
        <v/>
      </c>
      <c r="AH42" s="29" t="str">
        <f aca="false">IF($G42="","",IF(AND($E42&lt;=AH$10+6,$G42&gt;=AH$10),IF(AND(N($H42)&gt;0,MIN(AH$10+4,$G42)&lt;=$E42+ROUND(($G42-$E42+1)*N($H42),0)-1),2,1),""))</f>
        <v/>
      </c>
      <c r="AI42" s="29" t="str">
        <f aca="false">IF($G42="","",IF(AND($E42&lt;=AI$10+6,$G42&gt;=AI$10),IF(AND(N($H42)&gt;0,MIN(AI$10+4,$G42)&lt;=$E42+ROUND(($G42-$E42+1)*N($H42),0)-1),2,1),""))</f>
        <v/>
      </c>
      <c r="AJ42" s="29" t="str">
        <f aca="false">IF($G42="","",IF(AND($E42&lt;=AJ$10+6,$G42&gt;=AJ$10),IF(AND(N($H42)&gt;0,MIN(AJ$10+4,$G42)&lt;=$E42+ROUND(($G42-$E42+1)*N($H42),0)-1),2,1),""))</f>
        <v/>
      </c>
      <c r="AK42" s="29" t="str">
        <f aca="false">IF($G42="","",IF(AND($E42&lt;=AK$10+6,$G42&gt;=AK$10),IF(AND(N($H42)&gt;0,MIN(AK$10+4,$G42)&lt;=$E42+ROUND(($G42-$E42+1)*N($H42),0)-1),2,1),""))</f>
        <v/>
      </c>
      <c r="AL42" s="29" t="str">
        <f aca="false">IF($G42="","",IF(AND($E42&lt;=AL$10+6,$G42&gt;=AL$10),IF(AND(N($H42)&gt;0,MIN(AL$10+4,$G42)&lt;=$E42+ROUND(($G42-$E42+1)*N($H42),0)-1),2,1),""))</f>
        <v/>
      </c>
      <c r="AM42" s="29" t="str">
        <f aca="false">IF($G42="","",IF(AND($E42&lt;=AM$10+6,$G42&gt;=AM$10),IF(AND(N($H42)&gt;0,MIN(AM$10+4,$G42)&lt;=$E42+ROUND(($G42-$E42+1)*N($H42),0)-1),2,1),""))</f>
        <v/>
      </c>
      <c r="AN42" s="29" t="str">
        <f aca="false">IF($G42="","",IF(AND($E42&lt;=AN$10+6,$G42&gt;=AN$10),IF(AND(N($H42)&gt;0,MIN(AN$10+4,$G42)&lt;=$E42+ROUND(($G42-$E42+1)*N($H42),0)-1),2,1),""))</f>
        <v/>
      </c>
      <c r="AO42" s="29" t="str">
        <f aca="false">IF($G42="","",IF(AND($E42&lt;=AO$10+6,$G42&gt;=AO$10),IF(AND(N($H42)&gt;0,MIN(AO$10+4,$G42)&lt;=$E42+ROUND(($G42-$E42+1)*N($H42),0)-1),2,1),""))</f>
        <v/>
      </c>
      <c r="AP42" s="29" t="str">
        <f aca="false">IF($G42="","",IF(AND($E42&lt;=AP$10+6,$G42&gt;=AP$10),IF(AND(N($H42)&gt;0,MIN(AP$10+4,$G42)&lt;=$E42+ROUND(($G42-$E42+1)*N($H42),0)-1),2,1),""))</f>
        <v/>
      </c>
      <c r="AQ42" s="29" t="str">
        <f aca="false">IF($G42="","",IF(AND($E42&lt;=AQ$10+6,$G42&gt;=AQ$10),IF(AND(N($H42)&gt;0,MIN(AQ$10+4,$G42)&lt;=$E42+ROUND(($G42-$E42+1)*N($H42),0)-1),2,1),""))</f>
        <v/>
      </c>
      <c r="AR42" s="29" t="str">
        <f aca="false">IF($G42="","",IF(AND($E42&lt;=AR$10+6,$G42&gt;=AR$10),IF(AND(N($H42)&gt;0,MIN(AR$10+4,$G42)&lt;=$E42+ROUND(($G42-$E42+1)*N($H42),0)-1),2,1),""))</f>
        <v/>
      </c>
      <c r="AS42" s="29" t="str">
        <f aca="false">IF($G42="","",IF(AND($E42&lt;=AS$10+6,$G42&gt;=AS$10),IF(AND(N($H42)&gt;0,MIN(AS$10+4,$G42)&lt;=$E42+ROUND(($G42-$E42+1)*N($H42),0)-1),2,1),""))</f>
        <v/>
      </c>
      <c r="AT42" s="29" t="str">
        <f aca="false">IF($G42="","",IF(AND($E42&lt;=AT$10+6,$G42&gt;=AT$10),IF(AND(N($H42)&gt;0,MIN(AT$10+4,$G42)&lt;=$E42+ROUND(($G42-$E42+1)*N($H42),0)-1),2,1),""))</f>
        <v/>
      </c>
      <c r="AU42" s="29" t="str">
        <f aca="false">IF($G42="","",IF(AND($E42&lt;=AU$10+6,$G42&gt;=AU$10),IF(AND(N($H42)&gt;0,MIN(AU$10+4,$G42)&lt;=$E42+ROUND(($G42-$E42+1)*N($H42),0)-1),2,1),""))</f>
        <v/>
      </c>
      <c r="AV42" s="29" t="str">
        <f aca="false">IF($G42="","",IF(AND($E42&lt;=AV$10+6,$G42&gt;=AV$10),IF(AND(N($H42)&gt;0,MIN(AV$10+4,$G42)&lt;=$E42+ROUND(($G42-$E42+1)*N($H42),0)-1),2,1),""))</f>
        <v/>
      </c>
      <c r="AW42" s="29" t="str">
        <f aca="false">IF($G42="","",IF(AND($E42&lt;=AW$10+6,$G42&gt;=AW$10),IF(AND(N($H42)&gt;0,MIN(AW$10+4,$G42)&lt;=$E42+ROUND(($G42-$E42+1)*N($H42),0)-1),2,1),""))</f>
        <v/>
      </c>
      <c r="AX42" s="29" t="str">
        <f aca="false">IF($G42="","",IF(AND($E42&lt;=AX$10+6,$G42&gt;=AX$10),IF(AND(N($H42)&gt;0,MIN(AX$10+4,$G42)&lt;=$E42+ROUND(($G42-$E42+1)*N($H42),0)-1),2,1),""))</f>
        <v/>
      </c>
    </row>
    <row r="43" customFormat="false" ht="15" hidden="false" customHeight="false" outlineLevel="0" collapsed="false">
      <c r="A43" s="3"/>
      <c r="B43" s="3"/>
      <c r="C43" s="3"/>
      <c r="D43" s="24"/>
      <c r="E43" s="25"/>
      <c r="F43" s="24"/>
      <c r="G43" s="26" t="str">
        <f aca="false">IF(OR(E43="",F43=""),"",WORKDAY(E43-1,F43,'Jours non travaillés'!$A$5:$A$34))</f>
        <v/>
      </c>
      <c r="H43" s="27"/>
      <c r="I43" s="28" t="str">
        <f aca="false">IF(G43="","",IF($B$5&lt;E43,0,IF($B$5&gt;=G43,1,NETWORKDAYS(E43,$B$5,'Jours non travaillés'!$A$5:$A$34)/F43)))</f>
        <v/>
      </c>
      <c r="J43" s="5" t="str">
        <f aca="false">IF(G43="","",IF(N(H43)&gt;=1,"Terminé",IF($B$5&lt;E43,"À venir",IF(N(H43)&lt;I43-$B$6,"En retard","En cours"))))</f>
        <v/>
      </c>
      <c r="K43" s="29" t="str">
        <f aca="false">IF($G43="","",IF(AND($E43&lt;=K$10+6,$G43&gt;=K$10),IF(AND(N($H43)&gt;0,MIN(K$10+4,$G43)&lt;=$E43+ROUND(($G43-$E43+1)*N($H43),0)-1),2,1),""))</f>
        <v/>
      </c>
      <c r="L43" s="29" t="str">
        <f aca="false">IF($G43="","",IF(AND($E43&lt;=L$10+6,$G43&gt;=L$10),IF(AND(N($H43)&gt;0,MIN(L$10+4,$G43)&lt;=$E43+ROUND(($G43-$E43+1)*N($H43),0)-1),2,1),""))</f>
        <v/>
      </c>
      <c r="M43" s="29" t="str">
        <f aca="false">IF($G43="","",IF(AND($E43&lt;=M$10+6,$G43&gt;=M$10),IF(AND(N($H43)&gt;0,MIN(M$10+4,$G43)&lt;=$E43+ROUND(($G43-$E43+1)*N($H43),0)-1),2,1),""))</f>
        <v/>
      </c>
      <c r="N43" s="29" t="str">
        <f aca="false">IF($G43="","",IF(AND($E43&lt;=N$10+6,$G43&gt;=N$10),IF(AND(N($H43)&gt;0,MIN(N$10+4,$G43)&lt;=$E43+ROUND(($G43-$E43+1)*N($H43),0)-1),2,1),""))</f>
        <v/>
      </c>
      <c r="O43" s="29" t="str">
        <f aca="false">IF($G43="","",IF(AND($E43&lt;=O$10+6,$G43&gt;=O$10),IF(AND(N($H43)&gt;0,MIN(O$10+4,$G43)&lt;=$E43+ROUND(($G43-$E43+1)*N($H43),0)-1),2,1),""))</f>
        <v/>
      </c>
      <c r="P43" s="29" t="str">
        <f aca="false">IF($G43="","",IF(AND($E43&lt;=P$10+6,$G43&gt;=P$10),IF(AND(N($H43)&gt;0,MIN(P$10+4,$G43)&lt;=$E43+ROUND(($G43-$E43+1)*N($H43),0)-1),2,1),""))</f>
        <v/>
      </c>
      <c r="Q43" s="29" t="str">
        <f aca="false">IF($G43="","",IF(AND($E43&lt;=Q$10+6,$G43&gt;=Q$10),IF(AND(N($H43)&gt;0,MIN(Q$10+4,$G43)&lt;=$E43+ROUND(($G43-$E43+1)*N($H43),0)-1),2,1),""))</f>
        <v/>
      </c>
      <c r="R43" s="29" t="str">
        <f aca="false">IF($G43="","",IF(AND($E43&lt;=R$10+6,$G43&gt;=R$10),IF(AND(N($H43)&gt;0,MIN(R$10+4,$G43)&lt;=$E43+ROUND(($G43-$E43+1)*N($H43),0)-1),2,1),""))</f>
        <v/>
      </c>
      <c r="S43" s="29" t="str">
        <f aca="false">IF($G43="","",IF(AND($E43&lt;=S$10+6,$G43&gt;=S$10),IF(AND(N($H43)&gt;0,MIN(S$10+4,$G43)&lt;=$E43+ROUND(($G43-$E43+1)*N($H43),0)-1),2,1),""))</f>
        <v/>
      </c>
      <c r="T43" s="29" t="str">
        <f aca="false">IF($G43="","",IF(AND($E43&lt;=T$10+6,$G43&gt;=T$10),IF(AND(N($H43)&gt;0,MIN(T$10+4,$G43)&lt;=$E43+ROUND(($G43-$E43+1)*N($H43),0)-1),2,1),""))</f>
        <v/>
      </c>
      <c r="U43" s="29" t="str">
        <f aca="false">IF($G43="","",IF(AND($E43&lt;=U$10+6,$G43&gt;=U$10),IF(AND(N($H43)&gt;0,MIN(U$10+4,$G43)&lt;=$E43+ROUND(($G43-$E43+1)*N($H43),0)-1),2,1),""))</f>
        <v/>
      </c>
      <c r="V43" s="29" t="str">
        <f aca="false">IF($G43="","",IF(AND($E43&lt;=V$10+6,$G43&gt;=V$10),IF(AND(N($H43)&gt;0,MIN(V$10+4,$G43)&lt;=$E43+ROUND(($G43-$E43+1)*N($H43),0)-1),2,1),""))</f>
        <v/>
      </c>
      <c r="W43" s="29" t="str">
        <f aca="false">IF($G43="","",IF(AND($E43&lt;=W$10+6,$G43&gt;=W$10),IF(AND(N($H43)&gt;0,MIN(W$10+4,$G43)&lt;=$E43+ROUND(($G43-$E43+1)*N($H43),0)-1),2,1),""))</f>
        <v/>
      </c>
      <c r="X43" s="29" t="str">
        <f aca="false">IF($G43="","",IF(AND($E43&lt;=X$10+6,$G43&gt;=X$10),IF(AND(N($H43)&gt;0,MIN(X$10+4,$G43)&lt;=$E43+ROUND(($G43-$E43+1)*N($H43),0)-1),2,1),""))</f>
        <v/>
      </c>
      <c r="Y43" s="29" t="str">
        <f aca="false">IF($G43="","",IF(AND($E43&lt;=Y$10+6,$G43&gt;=Y$10),IF(AND(N($H43)&gt;0,MIN(Y$10+4,$G43)&lt;=$E43+ROUND(($G43-$E43+1)*N($H43),0)-1),2,1),""))</f>
        <v/>
      </c>
      <c r="Z43" s="29" t="str">
        <f aca="false">IF($G43="","",IF(AND($E43&lt;=Z$10+6,$G43&gt;=Z$10),IF(AND(N($H43)&gt;0,MIN(Z$10+4,$G43)&lt;=$E43+ROUND(($G43-$E43+1)*N($H43),0)-1),2,1),""))</f>
        <v/>
      </c>
      <c r="AA43" s="29" t="str">
        <f aca="false">IF($G43="","",IF(AND($E43&lt;=AA$10+6,$G43&gt;=AA$10),IF(AND(N($H43)&gt;0,MIN(AA$10+4,$G43)&lt;=$E43+ROUND(($G43-$E43+1)*N($H43),0)-1),2,1),""))</f>
        <v/>
      </c>
      <c r="AB43" s="29" t="str">
        <f aca="false">IF($G43="","",IF(AND($E43&lt;=AB$10+6,$G43&gt;=AB$10),IF(AND(N($H43)&gt;0,MIN(AB$10+4,$G43)&lt;=$E43+ROUND(($G43-$E43+1)*N($H43),0)-1),2,1),""))</f>
        <v/>
      </c>
      <c r="AC43" s="29" t="str">
        <f aca="false">IF($G43="","",IF(AND($E43&lt;=AC$10+6,$G43&gt;=AC$10),IF(AND(N($H43)&gt;0,MIN(AC$10+4,$G43)&lt;=$E43+ROUND(($G43-$E43+1)*N($H43),0)-1),2,1),""))</f>
        <v/>
      </c>
      <c r="AD43" s="29" t="str">
        <f aca="false">IF($G43="","",IF(AND($E43&lt;=AD$10+6,$G43&gt;=AD$10),IF(AND(N($H43)&gt;0,MIN(AD$10+4,$G43)&lt;=$E43+ROUND(($G43-$E43+1)*N($H43),0)-1),2,1),""))</f>
        <v/>
      </c>
      <c r="AE43" s="29" t="str">
        <f aca="false">IF($G43="","",IF(AND($E43&lt;=AE$10+6,$G43&gt;=AE$10),IF(AND(N($H43)&gt;0,MIN(AE$10+4,$G43)&lt;=$E43+ROUND(($G43-$E43+1)*N($H43),0)-1),2,1),""))</f>
        <v/>
      </c>
      <c r="AF43" s="29" t="str">
        <f aca="false">IF($G43="","",IF(AND($E43&lt;=AF$10+6,$G43&gt;=AF$10),IF(AND(N($H43)&gt;0,MIN(AF$10+4,$G43)&lt;=$E43+ROUND(($G43-$E43+1)*N($H43),0)-1),2,1),""))</f>
        <v/>
      </c>
      <c r="AG43" s="29" t="str">
        <f aca="false">IF($G43="","",IF(AND($E43&lt;=AG$10+6,$G43&gt;=AG$10),IF(AND(N($H43)&gt;0,MIN(AG$10+4,$G43)&lt;=$E43+ROUND(($G43-$E43+1)*N($H43),0)-1),2,1),""))</f>
        <v/>
      </c>
      <c r="AH43" s="29" t="str">
        <f aca="false">IF($G43="","",IF(AND($E43&lt;=AH$10+6,$G43&gt;=AH$10),IF(AND(N($H43)&gt;0,MIN(AH$10+4,$G43)&lt;=$E43+ROUND(($G43-$E43+1)*N($H43),0)-1),2,1),""))</f>
        <v/>
      </c>
      <c r="AI43" s="29" t="str">
        <f aca="false">IF($G43="","",IF(AND($E43&lt;=AI$10+6,$G43&gt;=AI$10),IF(AND(N($H43)&gt;0,MIN(AI$10+4,$G43)&lt;=$E43+ROUND(($G43-$E43+1)*N($H43),0)-1),2,1),""))</f>
        <v/>
      </c>
      <c r="AJ43" s="29" t="str">
        <f aca="false">IF($G43="","",IF(AND($E43&lt;=AJ$10+6,$G43&gt;=AJ$10),IF(AND(N($H43)&gt;0,MIN(AJ$10+4,$G43)&lt;=$E43+ROUND(($G43-$E43+1)*N($H43),0)-1),2,1),""))</f>
        <v/>
      </c>
      <c r="AK43" s="29" t="str">
        <f aca="false">IF($G43="","",IF(AND($E43&lt;=AK$10+6,$G43&gt;=AK$10),IF(AND(N($H43)&gt;0,MIN(AK$10+4,$G43)&lt;=$E43+ROUND(($G43-$E43+1)*N($H43),0)-1),2,1),""))</f>
        <v/>
      </c>
      <c r="AL43" s="29" t="str">
        <f aca="false">IF($G43="","",IF(AND($E43&lt;=AL$10+6,$G43&gt;=AL$10),IF(AND(N($H43)&gt;0,MIN(AL$10+4,$G43)&lt;=$E43+ROUND(($G43-$E43+1)*N($H43),0)-1),2,1),""))</f>
        <v/>
      </c>
      <c r="AM43" s="29" t="str">
        <f aca="false">IF($G43="","",IF(AND($E43&lt;=AM$10+6,$G43&gt;=AM$10),IF(AND(N($H43)&gt;0,MIN(AM$10+4,$G43)&lt;=$E43+ROUND(($G43-$E43+1)*N($H43),0)-1),2,1),""))</f>
        <v/>
      </c>
      <c r="AN43" s="29" t="str">
        <f aca="false">IF($G43="","",IF(AND($E43&lt;=AN$10+6,$G43&gt;=AN$10),IF(AND(N($H43)&gt;0,MIN(AN$10+4,$G43)&lt;=$E43+ROUND(($G43-$E43+1)*N($H43),0)-1),2,1),""))</f>
        <v/>
      </c>
      <c r="AO43" s="29" t="str">
        <f aca="false">IF($G43="","",IF(AND($E43&lt;=AO$10+6,$G43&gt;=AO$10),IF(AND(N($H43)&gt;0,MIN(AO$10+4,$G43)&lt;=$E43+ROUND(($G43-$E43+1)*N($H43),0)-1),2,1),""))</f>
        <v/>
      </c>
      <c r="AP43" s="29" t="str">
        <f aca="false">IF($G43="","",IF(AND($E43&lt;=AP$10+6,$G43&gt;=AP$10),IF(AND(N($H43)&gt;0,MIN(AP$10+4,$G43)&lt;=$E43+ROUND(($G43-$E43+1)*N($H43),0)-1),2,1),""))</f>
        <v/>
      </c>
      <c r="AQ43" s="29" t="str">
        <f aca="false">IF($G43="","",IF(AND($E43&lt;=AQ$10+6,$G43&gt;=AQ$10),IF(AND(N($H43)&gt;0,MIN(AQ$10+4,$G43)&lt;=$E43+ROUND(($G43-$E43+1)*N($H43),0)-1),2,1),""))</f>
        <v/>
      </c>
      <c r="AR43" s="29" t="str">
        <f aca="false">IF($G43="","",IF(AND($E43&lt;=AR$10+6,$G43&gt;=AR$10),IF(AND(N($H43)&gt;0,MIN(AR$10+4,$G43)&lt;=$E43+ROUND(($G43-$E43+1)*N($H43),0)-1),2,1),""))</f>
        <v/>
      </c>
      <c r="AS43" s="29" t="str">
        <f aca="false">IF($G43="","",IF(AND($E43&lt;=AS$10+6,$G43&gt;=AS$10),IF(AND(N($H43)&gt;0,MIN(AS$10+4,$G43)&lt;=$E43+ROUND(($G43-$E43+1)*N($H43),0)-1),2,1),""))</f>
        <v/>
      </c>
      <c r="AT43" s="29" t="str">
        <f aca="false">IF($G43="","",IF(AND($E43&lt;=AT$10+6,$G43&gt;=AT$10),IF(AND(N($H43)&gt;0,MIN(AT$10+4,$G43)&lt;=$E43+ROUND(($G43-$E43+1)*N($H43),0)-1),2,1),""))</f>
        <v/>
      </c>
      <c r="AU43" s="29" t="str">
        <f aca="false">IF($G43="","",IF(AND($E43&lt;=AU$10+6,$G43&gt;=AU$10),IF(AND(N($H43)&gt;0,MIN(AU$10+4,$G43)&lt;=$E43+ROUND(($G43-$E43+1)*N($H43),0)-1),2,1),""))</f>
        <v/>
      </c>
      <c r="AV43" s="29" t="str">
        <f aca="false">IF($G43="","",IF(AND($E43&lt;=AV$10+6,$G43&gt;=AV$10),IF(AND(N($H43)&gt;0,MIN(AV$10+4,$G43)&lt;=$E43+ROUND(($G43-$E43+1)*N($H43),0)-1),2,1),""))</f>
        <v/>
      </c>
      <c r="AW43" s="29" t="str">
        <f aca="false">IF($G43="","",IF(AND($E43&lt;=AW$10+6,$G43&gt;=AW$10),IF(AND(N($H43)&gt;0,MIN(AW$10+4,$G43)&lt;=$E43+ROUND(($G43-$E43+1)*N($H43),0)-1),2,1),""))</f>
        <v/>
      </c>
      <c r="AX43" s="29" t="str">
        <f aca="false">IF($G43="","",IF(AND($E43&lt;=AX$10+6,$G43&gt;=AX$10),IF(AND(N($H43)&gt;0,MIN(AX$10+4,$G43)&lt;=$E43+ROUND(($G43-$E43+1)*N($H43),0)-1),2,1),""))</f>
        <v/>
      </c>
    </row>
    <row r="44" customFormat="false" ht="15" hidden="false" customHeight="false" outlineLevel="0" collapsed="false">
      <c r="A44" s="3"/>
      <c r="B44" s="3"/>
      <c r="C44" s="3"/>
      <c r="D44" s="24"/>
      <c r="E44" s="25"/>
      <c r="F44" s="24"/>
      <c r="G44" s="26" t="str">
        <f aca="false">IF(OR(E44="",F44=""),"",WORKDAY(E44-1,F44,'Jours non travaillés'!$A$5:$A$34))</f>
        <v/>
      </c>
      <c r="H44" s="27"/>
      <c r="I44" s="28" t="str">
        <f aca="false">IF(G44="","",IF($B$5&lt;E44,0,IF($B$5&gt;=G44,1,NETWORKDAYS(E44,$B$5,'Jours non travaillés'!$A$5:$A$34)/F44)))</f>
        <v/>
      </c>
      <c r="J44" s="5" t="str">
        <f aca="false">IF(G44="","",IF(N(H44)&gt;=1,"Terminé",IF($B$5&lt;E44,"À venir",IF(N(H44)&lt;I44-$B$6,"En retard","En cours"))))</f>
        <v/>
      </c>
      <c r="K44" s="29" t="str">
        <f aca="false">IF($G44="","",IF(AND($E44&lt;=K$10+6,$G44&gt;=K$10),IF(AND(N($H44)&gt;0,MIN(K$10+4,$G44)&lt;=$E44+ROUND(($G44-$E44+1)*N($H44),0)-1),2,1),""))</f>
        <v/>
      </c>
      <c r="L44" s="29" t="str">
        <f aca="false">IF($G44="","",IF(AND($E44&lt;=L$10+6,$G44&gt;=L$10),IF(AND(N($H44)&gt;0,MIN(L$10+4,$G44)&lt;=$E44+ROUND(($G44-$E44+1)*N($H44),0)-1),2,1),""))</f>
        <v/>
      </c>
      <c r="M44" s="29" t="str">
        <f aca="false">IF($G44="","",IF(AND($E44&lt;=M$10+6,$G44&gt;=M$10),IF(AND(N($H44)&gt;0,MIN(M$10+4,$G44)&lt;=$E44+ROUND(($G44-$E44+1)*N($H44),0)-1),2,1),""))</f>
        <v/>
      </c>
      <c r="N44" s="29" t="str">
        <f aca="false">IF($G44="","",IF(AND($E44&lt;=N$10+6,$G44&gt;=N$10),IF(AND(N($H44)&gt;0,MIN(N$10+4,$G44)&lt;=$E44+ROUND(($G44-$E44+1)*N($H44),0)-1),2,1),""))</f>
        <v/>
      </c>
      <c r="O44" s="29" t="str">
        <f aca="false">IF($G44="","",IF(AND($E44&lt;=O$10+6,$G44&gt;=O$10),IF(AND(N($H44)&gt;0,MIN(O$10+4,$G44)&lt;=$E44+ROUND(($G44-$E44+1)*N($H44),0)-1),2,1),""))</f>
        <v/>
      </c>
      <c r="P44" s="29" t="str">
        <f aca="false">IF($G44="","",IF(AND($E44&lt;=P$10+6,$G44&gt;=P$10),IF(AND(N($H44)&gt;0,MIN(P$10+4,$G44)&lt;=$E44+ROUND(($G44-$E44+1)*N($H44),0)-1),2,1),""))</f>
        <v/>
      </c>
      <c r="Q44" s="29" t="str">
        <f aca="false">IF($G44="","",IF(AND($E44&lt;=Q$10+6,$G44&gt;=Q$10),IF(AND(N($H44)&gt;0,MIN(Q$10+4,$G44)&lt;=$E44+ROUND(($G44-$E44+1)*N($H44),0)-1),2,1),""))</f>
        <v/>
      </c>
      <c r="R44" s="29" t="str">
        <f aca="false">IF($G44="","",IF(AND($E44&lt;=R$10+6,$G44&gt;=R$10),IF(AND(N($H44)&gt;0,MIN(R$10+4,$G44)&lt;=$E44+ROUND(($G44-$E44+1)*N($H44),0)-1),2,1),""))</f>
        <v/>
      </c>
      <c r="S44" s="29" t="str">
        <f aca="false">IF($G44="","",IF(AND($E44&lt;=S$10+6,$G44&gt;=S$10),IF(AND(N($H44)&gt;0,MIN(S$10+4,$G44)&lt;=$E44+ROUND(($G44-$E44+1)*N($H44),0)-1),2,1),""))</f>
        <v/>
      </c>
      <c r="T44" s="29" t="str">
        <f aca="false">IF($G44="","",IF(AND($E44&lt;=T$10+6,$G44&gt;=T$10),IF(AND(N($H44)&gt;0,MIN(T$10+4,$G44)&lt;=$E44+ROUND(($G44-$E44+1)*N($H44),0)-1),2,1),""))</f>
        <v/>
      </c>
      <c r="U44" s="29" t="str">
        <f aca="false">IF($G44="","",IF(AND($E44&lt;=U$10+6,$G44&gt;=U$10),IF(AND(N($H44)&gt;0,MIN(U$10+4,$G44)&lt;=$E44+ROUND(($G44-$E44+1)*N($H44),0)-1),2,1),""))</f>
        <v/>
      </c>
      <c r="V44" s="29" t="str">
        <f aca="false">IF($G44="","",IF(AND($E44&lt;=V$10+6,$G44&gt;=V$10),IF(AND(N($H44)&gt;0,MIN(V$10+4,$G44)&lt;=$E44+ROUND(($G44-$E44+1)*N($H44),0)-1),2,1),""))</f>
        <v/>
      </c>
      <c r="W44" s="29" t="str">
        <f aca="false">IF($G44="","",IF(AND($E44&lt;=W$10+6,$G44&gt;=W$10),IF(AND(N($H44)&gt;0,MIN(W$10+4,$G44)&lt;=$E44+ROUND(($G44-$E44+1)*N($H44),0)-1),2,1),""))</f>
        <v/>
      </c>
      <c r="X44" s="29" t="str">
        <f aca="false">IF($G44="","",IF(AND($E44&lt;=X$10+6,$G44&gt;=X$10),IF(AND(N($H44)&gt;0,MIN(X$10+4,$G44)&lt;=$E44+ROUND(($G44-$E44+1)*N($H44),0)-1),2,1),""))</f>
        <v/>
      </c>
      <c r="Y44" s="29" t="str">
        <f aca="false">IF($G44="","",IF(AND($E44&lt;=Y$10+6,$G44&gt;=Y$10),IF(AND(N($H44)&gt;0,MIN(Y$10+4,$G44)&lt;=$E44+ROUND(($G44-$E44+1)*N($H44),0)-1),2,1),""))</f>
        <v/>
      </c>
      <c r="Z44" s="29" t="str">
        <f aca="false">IF($G44="","",IF(AND($E44&lt;=Z$10+6,$G44&gt;=Z$10),IF(AND(N($H44)&gt;0,MIN(Z$10+4,$G44)&lt;=$E44+ROUND(($G44-$E44+1)*N($H44),0)-1),2,1),""))</f>
        <v/>
      </c>
      <c r="AA44" s="29" t="str">
        <f aca="false">IF($G44="","",IF(AND($E44&lt;=AA$10+6,$G44&gt;=AA$10),IF(AND(N($H44)&gt;0,MIN(AA$10+4,$G44)&lt;=$E44+ROUND(($G44-$E44+1)*N($H44),0)-1),2,1),""))</f>
        <v/>
      </c>
      <c r="AB44" s="29" t="str">
        <f aca="false">IF($G44="","",IF(AND($E44&lt;=AB$10+6,$G44&gt;=AB$10),IF(AND(N($H44)&gt;0,MIN(AB$10+4,$G44)&lt;=$E44+ROUND(($G44-$E44+1)*N($H44),0)-1),2,1),""))</f>
        <v/>
      </c>
      <c r="AC44" s="29" t="str">
        <f aca="false">IF($G44="","",IF(AND($E44&lt;=AC$10+6,$G44&gt;=AC$10),IF(AND(N($H44)&gt;0,MIN(AC$10+4,$G44)&lt;=$E44+ROUND(($G44-$E44+1)*N($H44),0)-1),2,1),""))</f>
        <v/>
      </c>
      <c r="AD44" s="29" t="str">
        <f aca="false">IF($G44="","",IF(AND($E44&lt;=AD$10+6,$G44&gt;=AD$10),IF(AND(N($H44)&gt;0,MIN(AD$10+4,$G44)&lt;=$E44+ROUND(($G44-$E44+1)*N($H44),0)-1),2,1),""))</f>
        <v/>
      </c>
      <c r="AE44" s="29" t="str">
        <f aca="false">IF($G44="","",IF(AND($E44&lt;=AE$10+6,$G44&gt;=AE$10),IF(AND(N($H44)&gt;0,MIN(AE$10+4,$G44)&lt;=$E44+ROUND(($G44-$E44+1)*N($H44),0)-1),2,1),""))</f>
        <v/>
      </c>
      <c r="AF44" s="29" t="str">
        <f aca="false">IF($G44="","",IF(AND($E44&lt;=AF$10+6,$G44&gt;=AF$10),IF(AND(N($H44)&gt;0,MIN(AF$10+4,$G44)&lt;=$E44+ROUND(($G44-$E44+1)*N($H44),0)-1),2,1),""))</f>
        <v/>
      </c>
      <c r="AG44" s="29" t="str">
        <f aca="false">IF($G44="","",IF(AND($E44&lt;=AG$10+6,$G44&gt;=AG$10),IF(AND(N($H44)&gt;0,MIN(AG$10+4,$G44)&lt;=$E44+ROUND(($G44-$E44+1)*N($H44),0)-1),2,1),""))</f>
        <v/>
      </c>
      <c r="AH44" s="29" t="str">
        <f aca="false">IF($G44="","",IF(AND($E44&lt;=AH$10+6,$G44&gt;=AH$10),IF(AND(N($H44)&gt;0,MIN(AH$10+4,$G44)&lt;=$E44+ROUND(($G44-$E44+1)*N($H44),0)-1),2,1),""))</f>
        <v/>
      </c>
      <c r="AI44" s="29" t="str">
        <f aca="false">IF($G44="","",IF(AND($E44&lt;=AI$10+6,$G44&gt;=AI$10),IF(AND(N($H44)&gt;0,MIN(AI$10+4,$G44)&lt;=$E44+ROUND(($G44-$E44+1)*N($H44),0)-1),2,1),""))</f>
        <v/>
      </c>
      <c r="AJ44" s="29" t="str">
        <f aca="false">IF($G44="","",IF(AND($E44&lt;=AJ$10+6,$G44&gt;=AJ$10),IF(AND(N($H44)&gt;0,MIN(AJ$10+4,$G44)&lt;=$E44+ROUND(($G44-$E44+1)*N($H44),0)-1),2,1),""))</f>
        <v/>
      </c>
      <c r="AK44" s="29" t="str">
        <f aca="false">IF($G44="","",IF(AND($E44&lt;=AK$10+6,$G44&gt;=AK$10),IF(AND(N($H44)&gt;0,MIN(AK$10+4,$G44)&lt;=$E44+ROUND(($G44-$E44+1)*N($H44),0)-1),2,1),""))</f>
        <v/>
      </c>
      <c r="AL44" s="29" t="str">
        <f aca="false">IF($G44="","",IF(AND($E44&lt;=AL$10+6,$G44&gt;=AL$10),IF(AND(N($H44)&gt;0,MIN(AL$10+4,$G44)&lt;=$E44+ROUND(($G44-$E44+1)*N($H44),0)-1),2,1),""))</f>
        <v/>
      </c>
      <c r="AM44" s="29" t="str">
        <f aca="false">IF($G44="","",IF(AND($E44&lt;=AM$10+6,$G44&gt;=AM$10),IF(AND(N($H44)&gt;0,MIN(AM$10+4,$G44)&lt;=$E44+ROUND(($G44-$E44+1)*N($H44),0)-1),2,1),""))</f>
        <v/>
      </c>
      <c r="AN44" s="29" t="str">
        <f aca="false">IF($G44="","",IF(AND($E44&lt;=AN$10+6,$G44&gt;=AN$10),IF(AND(N($H44)&gt;0,MIN(AN$10+4,$G44)&lt;=$E44+ROUND(($G44-$E44+1)*N($H44),0)-1),2,1),""))</f>
        <v/>
      </c>
      <c r="AO44" s="29" t="str">
        <f aca="false">IF($G44="","",IF(AND($E44&lt;=AO$10+6,$G44&gt;=AO$10),IF(AND(N($H44)&gt;0,MIN(AO$10+4,$G44)&lt;=$E44+ROUND(($G44-$E44+1)*N($H44),0)-1),2,1),""))</f>
        <v/>
      </c>
      <c r="AP44" s="29" t="str">
        <f aca="false">IF($G44="","",IF(AND($E44&lt;=AP$10+6,$G44&gt;=AP$10),IF(AND(N($H44)&gt;0,MIN(AP$10+4,$G44)&lt;=$E44+ROUND(($G44-$E44+1)*N($H44),0)-1),2,1),""))</f>
        <v/>
      </c>
      <c r="AQ44" s="29" t="str">
        <f aca="false">IF($G44="","",IF(AND($E44&lt;=AQ$10+6,$G44&gt;=AQ$10),IF(AND(N($H44)&gt;0,MIN(AQ$10+4,$G44)&lt;=$E44+ROUND(($G44-$E44+1)*N($H44),0)-1),2,1),""))</f>
        <v/>
      </c>
      <c r="AR44" s="29" t="str">
        <f aca="false">IF($G44="","",IF(AND($E44&lt;=AR$10+6,$G44&gt;=AR$10),IF(AND(N($H44)&gt;0,MIN(AR$10+4,$G44)&lt;=$E44+ROUND(($G44-$E44+1)*N($H44),0)-1),2,1),""))</f>
        <v/>
      </c>
      <c r="AS44" s="29" t="str">
        <f aca="false">IF($G44="","",IF(AND($E44&lt;=AS$10+6,$G44&gt;=AS$10),IF(AND(N($H44)&gt;0,MIN(AS$10+4,$G44)&lt;=$E44+ROUND(($G44-$E44+1)*N($H44),0)-1),2,1),""))</f>
        <v/>
      </c>
      <c r="AT44" s="29" t="str">
        <f aca="false">IF($G44="","",IF(AND($E44&lt;=AT$10+6,$G44&gt;=AT$10),IF(AND(N($H44)&gt;0,MIN(AT$10+4,$G44)&lt;=$E44+ROUND(($G44-$E44+1)*N($H44),0)-1),2,1),""))</f>
        <v/>
      </c>
      <c r="AU44" s="29" t="str">
        <f aca="false">IF($G44="","",IF(AND($E44&lt;=AU$10+6,$G44&gt;=AU$10),IF(AND(N($H44)&gt;0,MIN(AU$10+4,$G44)&lt;=$E44+ROUND(($G44-$E44+1)*N($H44),0)-1),2,1),""))</f>
        <v/>
      </c>
      <c r="AV44" s="29" t="str">
        <f aca="false">IF($G44="","",IF(AND($E44&lt;=AV$10+6,$G44&gt;=AV$10),IF(AND(N($H44)&gt;0,MIN(AV$10+4,$G44)&lt;=$E44+ROUND(($G44-$E44+1)*N($H44),0)-1),2,1),""))</f>
        <v/>
      </c>
      <c r="AW44" s="29" t="str">
        <f aca="false">IF($G44="","",IF(AND($E44&lt;=AW$10+6,$G44&gt;=AW$10),IF(AND(N($H44)&gt;0,MIN(AW$10+4,$G44)&lt;=$E44+ROUND(($G44-$E44+1)*N($H44),0)-1),2,1),""))</f>
        <v/>
      </c>
      <c r="AX44" s="29" t="str">
        <f aca="false">IF($G44="","",IF(AND($E44&lt;=AX$10+6,$G44&gt;=AX$10),IF(AND(N($H44)&gt;0,MIN(AX$10+4,$G44)&lt;=$E44+ROUND(($G44-$E44+1)*N($H44),0)-1),2,1),""))</f>
        <v/>
      </c>
    </row>
    <row r="45" customFormat="false" ht="15" hidden="false" customHeight="false" outlineLevel="0" collapsed="false">
      <c r="A45" s="3"/>
      <c r="B45" s="3"/>
      <c r="C45" s="3"/>
      <c r="D45" s="24"/>
      <c r="E45" s="25"/>
      <c r="F45" s="24"/>
      <c r="G45" s="26" t="str">
        <f aca="false">IF(OR(E45="",F45=""),"",WORKDAY(E45-1,F45,'Jours non travaillés'!$A$5:$A$34))</f>
        <v/>
      </c>
      <c r="H45" s="27"/>
      <c r="I45" s="28" t="str">
        <f aca="false">IF(G45="","",IF($B$5&lt;E45,0,IF($B$5&gt;=G45,1,NETWORKDAYS(E45,$B$5,'Jours non travaillés'!$A$5:$A$34)/F45)))</f>
        <v/>
      </c>
      <c r="J45" s="5" t="str">
        <f aca="false">IF(G45="","",IF(N(H45)&gt;=1,"Terminé",IF($B$5&lt;E45,"À venir",IF(N(H45)&lt;I45-$B$6,"En retard","En cours"))))</f>
        <v/>
      </c>
      <c r="K45" s="29" t="str">
        <f aca="false">IF($G45="","",IF(AND($E45&lt;=K$10+6,$G45&gt;=K$10),IF(AND(N($H45)&gt;0,MIN(K$10+4,$G45)&lt;=$E45+ROUND(($G45-$E45+1)*N($H45),0)-1),2,1),""))</f>
        <v/>
      </c>
      <c r="L45" s="29" t="str">
        <f aca="false">IF($G45="","",IF(AND($E45&lt;=L$10+6,$G45&gt;=L$10),IF(AND(N($H45)&gt;0,MIN(L$10+4,$G45)&lt;=$E45+ROUND(($G45-$E45+1)*N($H45),0)-1),2,1),""))</f>
        <v/>
      </c>
      <c r="M45" s="29" t="str">
        <f aca="false">IF($G45="","",IF(AND($E45&lt;=M$10+6,$G45&gt;=M$10),IF(AND(N($H45)&gt;0,MIN(M$10+4,$G45)&lt;=$E45+ROUND(($G45-$E45+1)*N($H45),0)-1),2,1),""))</f>
        <v/>
      </c>
      <c r="N45" s="29" t="str">
        <f aca="false">IF($G45="","",IF(AND($E45&lt;=N$10+6,$G45&gt;=N$10),IF(AND(N($H45)&gt;0,MIN(N$10+4,$G45)&lt;=$E45+ROUND(($G45-$E45+1)*N($H45),0)-1),2,1),""))</f>
        <v/>
      </c>
      <c r="O45" s="29" t="str">
        <f aca="false">IF($G45="","",IF(AND($E45&lt;=O$10+6,$G45&gt;=O$10),IF(AND(N($H45)&gt;0,MIN(O$10+4,$G45)&lt;=$E45+ROUND(($G45-$E45+1)*N($H45),0)-1),2,1),""))</f>
        <v/>
      </c>
      <c r="P45" s="29" t="str">
        <f aca="false">IF($G45="","",IF(AND($E45&lt;=P$10+6,$G45&gt;=P$10),IF(AND(N($H45)&gt;0,MIN(P$10+4,$G45)&lt;=$E45+ROUND(($G45-$E45+1)*N($H45),0)-1),2,1),""))</f>
        <v/>
      </c>
      <c r="Q45" s="29" t="str">
        <f aca="false">IF($G45="","",IF(AND($E45&lt;=Q$10+6,$G45&gt;=Q$10),IF(AND(N($H45)&gt;0,MIN(Q$10+4,$G45)&lt;=$E45+ROUND(($G45-$E45+1)*N($H45),0)-1),2,1),""))</f>
        <v/>
      </c>
      <c r="R45" s="29" t="str">
        <f aca="false">IF($G45="","",IF(AND($E45&lt;=R$10+6,$G45&gt;=R$10),IF(AND(N($H45)&gt;0,MIN(R$10+4,$G45)&lt;=$E45+ROUND(($G45-$E45+1)*N($H45),0)-1),2,1),""))</f>
        <v/>
      </c>
      <c r="S45" s="29" t="str">
        <f aca="false">IF($G45="","",IF(AND($E45&lt;=S$10+6,$G45&gt;=S$10),IF(AND(N($H45)&gt;0,MIN(S$10+4,$G45)&lt;=$E45+ROUND(($G45-$E45+1)*N($H45),0)-1),2,1),""))</f>
        <v/>
      </c>
      <c r="T45" s="29" t="str">
        <f aca="false">IF($G45="","",IF(AND($E45&lt;=T$10+6,$G45&gt;=T$10),IF(AND(N($H45)&gt;0,MIN(T$10+4,$G45)&lt;=$E45+ROUND(($G45-$E45+1)*N($H45),0)-1),2,1),""))</f>
        <v/>
      </c>
      <c r="U45" s="29" t="str">
        <f aca="false">IF($G45="","",IF(AND($E45&lt;=U$10+6,$G45&gt;=U$10),IF(AND(N($H45)&gt;0,MIN(U$10+4,$G45)&lt;=$E45+ROUND(($G45-$E45+1)*N($H45),0)-1),2,1),""))</f>
        <v/>
      </c>
      <c r="V45" s="29" t="str">
        <f aca="false">IF($G45="","",IF(AND($E45&lt;=V$10+6,$G45&gt;=V$10),IF(AND(N($H45)&gt;0,MIN(V$10+4,$G45)&lt;=$E45+ROUND(($G45-$E45+1)*N($H45),0)-1),2,1),""))</f>
        <v/>
      </c>
      <c r="W45" s="29" t="str">
        <f aca="false">IF($G45="","",IF(AND($E45&lt;=W$10+6,$G45&gt;=W$10),IF(AND(N($H45)&gt;0,MIN(W$10+4,$G45)&lt;=$E45+ROUND(($G45-$E45+1)*N($H45),0)-1),2,1),""))</f>
        <v/>
      </c>
      <c r="X45" s="29" t="str">
        <f aca="false">IF($G45="","",IF(AND($E45&lt;=X$10+6,$G45&gt;=X$10),IF(AND(N($H45)&gt;0,MIN(X$10+4,$G45)&lt;=$E45+ROUND(($G45-$E45+1)*N($H45),0)-1),2,1),""))</f>
        <v/>
      </c>
      <c r="Y45" s="29" t="str">
        <f aca="false">IF($G45="","",IF(AND($E45&lt;=Y$10+6,$G45&gt;=Y$10),IF(AND(N($H45)&gt;0,MIN(Y$10+4,$G45)&lt;=$E45+ROUND(($G45-$E45+1)*N($H45),0)-1),2,1),""))</f>
        <v/>
      </c>
      <c r="Z45" s="29" t="str">
        <f aca="false">IF($G45="","",IF(AND($E45&lt;=Z$10+6,$G45&gt;=Z$10),IF(AND(N($H45)&gt;0,MIN(Z$10+4,$G45)&lt;=$E45+ROUND(($G45-$E45+1)*N($H45),0)-1),2,1),""))</f>
        <v/>
      </c>
      <c r="AA45" s="29" t="str">
        <f aca="false">IF($G45="","",IF(AND($E45&lt;=AA$10+6,$G45&gt;=AA$10),IF(AND(N($H45)&gt;0,MIN(AA$10+4,$G45)&lt;=$E45+ROUND(($G45-$E45+1)*N($H45),0)-1),2,1),""))</f>
        <v/>
      </c>
      <c r="AB45" s="29" t="str">
        <f aca="false">IF($G45="","",IF(AND($E45&lt;=AB$10+6,$G45&gt;=AB$10),IF(AND(N($H45)&gt;0,MIN(AB$10+4,$G45)&lt;=$E45+ROUND(($G45-$E45+1)*N($H45),0)-1),2,1),""))</f>
        <v/>
      </c>
      <c r="AC45" s="29" t="str">
        <f aca="false">IF($G45="","",IF(AND($E45&lt;=AC$10+6,$G45&gt;=AC$10),IF(AND(N($H45)&gt;0,MIN(AC$10+4,$G45)&lt;=$E45+ROUND(($G45-$E45+1)*N($H45),0)-1),2,1),""))</f>
        <v/>
      </c>
      <c r="AD45" s="29" t="str">
        <f aca="false">IF($G45="","",IF(AND($E45&lt;=AD$10+6,$G45&gt;=AD$10),IF(AND(N($H45)&gt;0,MIN(AD$10+4,$G45)&lt;=$E45+ROUND(($G45-$E45+1)*N($H45),0)-1),2,1),""))</f>
        <v/>
      </c>
      <c r="AE45" s="29" t="str">
        <f aca="false">IF($G45="","",IF(AND($E45&lt;=AE$10+6,$G45&gt;=AE$10),IF(AND(N($H45)&gt;0,MIN(AE$10+4,$G45)&lt;=$E45+ROUND(($G45-$E45+1)*N($H45),0)-1),2,1),""))</f>
        <v/>
      </c>
      <c r="AF45" s="29" t="str">
        <f aca="false">IF($G45="","",IF(AND($E45&lt;=AF$10+6,$G45&gt;=AF$10),IF(AND(N($H45)&gt;0,MIN(AF$10+4,$G45)&lt;=$E45+ROUND(($G45-$E45+1)*N($H45),0)-1),2,1),""))</f>
        <v/>
      </c>
      <c r="AG45" s="29" t="str">
        <f aca="false">IF($G45="","",IF(AND($E45&lt;=AG$10+6,$G45&gt;=AG$10),IF(AND(N($H45)&gt;0,MIN(AG$10+4,$G45)&lt;=$E45+ROUND(($G45-$E45+1)*N($H45),0)-1),2,1),""))</f>
        <v/>
      </c>
      <c r="AH45" s="29" t="str">
        <f aca="false">IF($G45="","",IF(AND($E45&lt;=AH$10+6,$G45&gt;=AH$10),IF(AND(N($H45)&gt;0,MIN(AH$10+4,$G45)&lt;=$E45+ROUND(($G45-$E45+1)*N($H45),0)-1),2,1),""))</f>
        <v/>
      </c>
      <c r="AI45" s="29" t="str">
        <f aca="false">IF($G45="","",IF(AND($E45&lt;=AI$10+6,$G45&gt;=AI$10),IF(AND(N($H45)&gt;0,MIN(AI$10+4,$G45)&lt;=$E45+ROUND(($G45-$E45+1)*N($H45),0)-1),2,1),""))</f>
        <v/>
      </c>
      <c r="AJ45" s="29" t="str">
        <f aca="false">IF($G45="","",IF(AND($E45&lt;=AJ$10+6,$G45&gt;=AJ$10),IF(AND(N($H45)&gt;0,MIN(AJ$10+4,$G45)&lt;=$E45+ROUND(($G45-$E45+1)*N($H45),0)-1),2,1),""))</f>
        <v/>
      </c>
      <c r="AK45" s="29" t="str">
        <f aca="false">IF($G45="","",IF(AND($E45&lt;=AK$10+6,$G45&gt;=AK$10),IF(AND(N($H45)&gt;0,MIN(AK$10+4,$G45)&lt;=$E45+ROUND(($G45-$E45+1)*N($H45),0)-1),2,1),""))</f>
        <v/>
      </c>
      <c r="AL45" s="29" t="str">
        <f aca="false">IF($G45="","",IF(AND($E45&lt;=AL$10+6,$G45&gt;=AL$10),IF(AND(N($H45)&gt;0,MIN(AL$10+4,$G45)&lt;=$E45+ROUND(($G45-$E45+1)*N($H45),0)-1),2,1),""))</f>
        <v/>
      </c>
      <c r="AM45" s="29" t="str">
        <f aca="false">IF($G45="","",IF(AND($E45&lt;=AM$10+6,$G45&gt;=AM$10),IF(AND(N($H45)&gt;0,MIN(AM$10+4,$G45)&lt;=$E45+ROUND(($G45-$E45+1)*N($H45),0)-1),2,1),""))</f>
        <v/>
      </c>
      <c r="AN45" s="29" t="str">
        <f aca="false">IF($G45="","",IF(AND($E45&lt;=AN$10+6,$G45&gt;=AN$10),IF(AND(N($H45)&gt;0,MIN(AN$10+4,$G45)&lt;=$E45+ROUND(($G45-$E45+1)*N($H45),0)-1),2,1),""))</f>
        <v/>
      </c>
      <c r="AO45" s="29" t="str">
        <f aca="false">IF($G45="","",IF(AND($E45&lt;=AO$10+6,$G45&gt;=AO$10),IF(AND(N($H45)&gt;0,MIN(AO$10+4,$G45)&lt;=$E45+ROUND(($G45-$E45+1)*N($H45),0)-1),2,1),""))</f>
        <v/>
      </c>
      <c r="AP45" s="29" t="str">
        <f aca="false">IF($G45="","",IF(AND($E45&lt;=AP$10+6,$G45&gt;=AP$10),IF(AND(N($H45)&gt;0,MIN(AP$10+4,$G45)&lt;=$E45+ROUND(($G45-$E45+1)*N($H45),0)-1),2,1),""))</f>
        <v/>
      </c>
      <c r="AQ45" s="29" t="str">
        <f aca="false">IF($G45="","",IF(AND($E45&lt;=AQ$10+6,$G45&gt;=AQ$10),IF(AND(N($H45)&gt;0,MIN(AQ$10+4,$G45)&lt;=$E45+ROUND(($G45-$E45+1)*N($H45),0)-1),2,1),""))</f>
        <v/>
      </c>
      <c r="AR45" s="29" t="str">
        <f aca="false">IF($G45="","",IF(AND($E45&lt;=AR$10+6,$G45&gt;=AR$10),IF(AND(N($H45)&gt;0,MIN(AR$10+4,$G45)&lt;=$E45+ROUND(($G45-$E45+1)*N($H45),0)-1),2,1),""))</f>
        <v/>
      </c>
      <c r="AS45" s="29" t="str">
        <f aca="false">IF($G45="","",IF(AND($E45&lt;=AS$10+6,$G45&gt;=AS$10),IF(AND(N($H45)&gt;0,MIN(AS$10+4,$G45)&lt;=$E45+ROUND(($G45-$E45+1)*N($H45),0)-1),2,1),""))</f>
        <v/>
      </c>
      <c r="AT45" s="29" t="str">
        <f aca="false">IF($G45="","",IF(AND($E45&lt;=AT$10+6,$G45&gt;=AT$10),IF(AND(N($H45)&gt;0,MIN(AT$10+4,$G45)&lt;=$E45+ROUND(($G45-$E45+1)*N($H45),0)-1),2,1),""))</f>
        <v/>
      </c>
      <c r="AU45" s="29" t="str">
        <f aca="false">IF($G45="","",IF(AND($E45&lt;=AU$10+6,$G45&gt;=AU$10),IF(AND(N($H45)&gt;0,MIN(AU$10+4,$G45)&lt;=$E45+ROUND(($G45-$E45+1)*N($H45),0)-1),2,1),""))</f>
        <v/>
      </c>
      <c r="AV45" s="29" t="str">
        <f aca="false">IF($G45="","",IF(AND($E45&lt;=AV$10+6,$G45&gt;=AV$10),IF(AND(N($H45)&gt;0,MIN(AV$10+4,$G45)&lt;=$E45+ROUND(($G45-$E45+1)*N($H45),0)-1),2,1),""))</f>
        <v/>
      </c>
      <c r="AW45" s="29" t="str">
        <f aca="false">IF($G45="","",IF(AND($E45&lt;=AW$10+6,$G45&gt;=AW$10),IF(AND(N($H45)&gt;0,MIN(AW$10+4,$G45)&lt;=$E45+ROUND(($G45-$E45+1)*N($H45),0)-1),2,1),""))</f>
        <v/>
      </c>
      <c r="AX45" s="29" t="str">
        <f aca="false">IF($G45="","",IF(AND($E45&lt;=AX$10+6,$G45&gt;=AX$10),IF(AND(N($H45)&gt;0,MIN(AX$10+4,$G45)&lt;=$E45+ROUND(($G45-$E45+1)*N($H45),0)-1),2,1),""))</f>
        <v/>
      </c>
    </row>
    <row r="46" customFormat="false" ht="15" hidden="false" customHeight="false" outlineLevel="0" collapsed="false">
      <c r="A46" s="3"/>
      <c r="B46" s="3"/>
      <c r="C46" s="3"/>
      <c r="D46" s="24"/>
      <c r="E46" s="25"/>
      <c r="F46" s="24"/>
      <c r="G46" s="26" t="str">
        <f aca="false">IF(OR(E46="",F46=""),"",WORKDAY(E46-1,F46,'Jours non travaillés'!$A$5:$A$34))</f>
        <v/>
      </c>
      <c r="H46" s="27"/>
      <c r="I46" s="28" t="str">
        <f aca="false">IF(G46="","",IF($B$5&lt;E46,0,IF($B$5&gt;=G46,1,NETWORKDAYS(E46,$B$5,'Jours non travaillés'!$A$5:$A$34)/F46)))</f>
        <v/>
      </c>
      <c r="J46" s="5" t="str">
        <f aca="false">IF(G46="","",IF(N(H46)&gt;=1,"Terminé",IF($B$5&lt;E46,"À venir",IF(N(H46)&lt;I46-$B$6,"En retard","En cours"))))</f>
        <v/>
      </c>
      <c r="K46" s="29" t="str">
        <f aca="false">IF($G46="","",IF(AND($E46&lt;=K$10+6,$G46&gt;=K$10),IF(AND(N($H46)&gt;0,MIN(K$10+4,$G46)&lt;=$E46+ROUND(($G46-$E46+1)*N($H46),0)-1),2,1),""))</f>
        <v/>
      </c>
      <c r="L46" s="29" t="str">
        <f aca="false">IF($G46="","",IF(AND($E46&lt;=L$10+6,$G46&gt;=L$10),IF(AND(N($H46)&gt;0,MIN(L$10+4,$G46)&lt;=$E46+ROUND(($G46-$E46+1)*N($H46),0)-1),2,1),""))</f>
        <v/>
      </c>
      <c r="M46" s="29" t="str">
        <f aca="false">IF($G46="","",IF(AND($E46&lt;=M$10+6,$G46&gt;=M$10),IF(AND(N($H46)&gt;0,MIN(M$10+4,$G46)&lt;=$E46+ROUND(($G46-$E46+1)*N($H46),0)-1),2,1),""))</f>
        <v/>
      </c>
      <c r="N46" s="29" t="str">
        <f aca="false">IF($G46="","",IF(AND($E46&lt;=N$10+6,$G46&gt;=N$10),IF(AND(N($H46)&gt;0,MIN(N$10+4,$G46)&lt;=$E46+ROUND(($G46-$E46+1)*N($H46),0)-1),2,1),""))</f>
        <v/>
      </c>
      <c r="O46" s="29" t="str">
        <f aca="false">IF($G46="","",IF(AND($E46&lt;=O$10+6,$G46&gt;=O$10),IF(AND(N($H46)&gt;0,MIN(O$10+4,$G46)&lt;=$E46+ROUND(($G46-$E46+1)*N($H46),0)-1),2,1),""))</f>
        <v/>
      </c>
      <c r="P46" s="29" t="str">
        <f aca="false">IF($G46="","",IF(AND($E46&lt;=P$10+6,$G46&gt;=P$10),IF(AND(N($H46)&gt;0,MIN(P$10+4,$G46)&lt;=$E46+ROUND(($G46-$E46+1)*N($H46),0)-1),2,1),""))</f>
        <v/>
      </c>
      <c r="Q46" s="29" t="str">
        <f aca="false">IF($G46="","",IF(AND($E46&lt;=Q$10+6,$G46&gt;=Q$10),IF(AND(N($H46)&gt;0,MIN(Q$10+4,$G46)&lt;=$E46+ROUND(($G46-$E46+1)*N($H46),0)-1),2,1),""))</f>
        <v/>
      </c>
      <c r="R46" s="29" t="str">
        <f aca="false">IF($G46="","",IF(AND($E46&lt;=R$10+6,$G46&gt;=R$10),IF(AND(N($H46)&gt;0,MIN(R$10+4,$G46)&lt;=$E46+ROUND(($G46-$E46+1)*N($H46),0)-1),2,1),""))</f>
        <v/>
      </c>
      <c r="S46" s="29" t="str">
        <f aca="false">IF($G46="","",IF(AND($E46&lt;=S$10+6,$G46&gt;=S$10),IF(AND(N($H46)&gt;0,MIN(S$10+4,$G46)&lt;=$E46+ROUND(($G46-$E46+1)*N($H46),0)-1),2,1),""))</f>
        <v/>
      </c>
      <c r="T46" s="29" t="str">
        <f aca="false">IF($G46="","",IF(AND($E46&lt;=T$10+6,$G46&gt;=T$10),IF(AND(N($H46)&gt;0,MIN(T$10+4,$G46)&lt;=$E46+ROUND(($G46-$E46+1)*N($H46),0)-1),2,1),""))</f>
        <v/>
      </c>
      <c r="U46" s="29" t="str">
        <f aca="false">IF($G46="","",IF(AND($E46&lt;=U$10+6,$G46&gt;=U$10),IF(AND(N($H46)&gt;0,MIN(U$10+4,$G46)&lt;=$E46+ROUND(($G46-$E46+1)*N($H46),0)-1),2,1),""))</f>
        <v/>
      </c>
      <c r="V46" s="29" t="str">
        <f aca="false">IF($G46="","",IF(AND($E46&lt;=V$10+6,$G46&gt;=V$10),IF(AND(N($H46)&gt;0,MIN(V$10+4,$G46)&lt;=$E46+ROUND(($G46-$E46+1)*N($H46),0)-1),2,1),""))</f>
        <v/>
      </c>
      <c r="W46" s="29" t="str">
        <f aca="false">IF($G46="","",IF(AND($E46&lt;=W$10+6,$G46&gt;=W$10),IF(AND(N($H46)&gt;0,MIN(W$10+4,$G46)&lt;=$E46+ROUND(($G46-$E46+1)*N($H46),0)-1),2,1),""))</f>
        <v/>
      </c>
      <c r="X46" s="29" t="str">
        <f aca="false">IF($G46="","",IF(AND($E46&lt;=X$10+6,$G46&gt;=X$10),IF(AND(N($H46)&gt;0,MIN(X$10+4,$G46)&lt;=$E46+ROUND(($G46-$E46+1)*N($H46),0)-1),2,1),""))</f>
        <v/>
      </c>
      <c r="Y46" s="29" t="str">
        <f aca="false">IF($G46="","",IF(AND($E46&lt;=Y$10+6,$G46&gt;=Y$10),IF(AND(N($H46)&gt;0,MIN(Y$10+4,$G46)&lt;=$E46+ROUND(($G46-$E46+1)*N($H46),0)-1),2,1),""))</f>
        <v/>
      </c>
      <c r="Z46" s="29" t="str">
        <f aca="false">IF($G46="","",IF(AND($E46&lt;=Z$10+6,$G46&gt;=Z$10),IF(AND(N($H46)&gt;0,MIN(Z$10+4,$G46)&lt;=$E46+ROUND(($G46-$E46+1)*N($H46),0)-1),2,1),""))</f>
        <v/>
      </c>
      <c r="AA46" s="29" t="str">
        <f aca="false">IF($G46="","",IF(AND($E46&lt;=AA$10+6,$G46&gt;=AA$10),IF(AND(N($H46)&gt;0,MIN(AA$10+4,$G46)&lt;=$E46+ROUND(($G46-$E46+1)*N($H46),0)-1),2,1),""))</f>
        <v/>
      </c>
      <c r="AB46" s="29" t="str">
        <f aca="false">IF($G46="","",IF(AND($E46&lt;=AB$10+6,$G46&gt;=AB$10),IF(AND(N($H46)&gt;0,MIN(AB$10+4,$G46)&lt;=$E46+ROUND(($G46-$E46+1)*N($H46),0)-1),2,1),""))</f>
        <v/>
      </c>
      <c r="AC46" s="29" t="str">
        <f aca="false">IF($G46="","",IF(AND($E46&lt;=AC$10+6,$G46&gt;=AC$10),IF(AND(N($H46)&gt;0,MIN(AC$10+4,$G46)&lt;=$E46+ROUND(($G46-$E46+1)*N($H46),0)-1),2,1),""))</f>
        <v/>
      </c>
      <c r="AD46" s="29" t="str">
        <f aca="false">IF($G46="","",IF(AND($E46&lt;=AD$10+6,$G46&gt;=AD$10),IF(AND(N($H46)&gt;0,MIN(AD$10+4,$G46)&lt;=$E46+ROUND(($G46-$E46+1)*N($H46),0)-1),2,1),""))</f>
        <v/>
      </c>
      <c r="AE46" s="29" t="str">
        <f aca="false">IF($G46="","",IF(AND($E46&lt;=AE$10+6,$G46&gt;=AE$10),IF(AND(N($H46)&gt;0,MIN(AE$10+4,$G46)&lt;=$E46+ROUND(($G46-$E46+1)*N($H46),0)-1),2,1),""))</f>
        <v/>
      </c>
      <c r="AF46" s="29" t="str">
        <f aca="false">IF($G46="","",IF(AND($E46&lt;=AF$10+6,$G46&gt;=AF$10),IF(AND(N($H46)&gt;0,MIN(AF$10+4,$G46)&lt;=$E46+ROUND(($G46-$E46+1)*N($H46),0)-1),2,1),""))</f>
        <v/>
      </c>
      <c r="AG46" s="29" t="str">
        <f aca="false">IF($G46="","",IF(AND($E46&lt;=AG$10+6,$G46&gt;=AG$10),IF(AND(N($H46)&gt;0,MIN(AG$10+4,$G46)&lt;=$E46+ROUND(($G46-$E46+1)*N($H46),0)-1),2,1),""))</f>
        <v/>
      </c>
      <c r="AH46" s="29" t="str">
        <f aca="false">IF($G46="","",IF(AND($E46&lt;=AH$10+6,$G46&gt;=AH$10),IF(AND(N($H46)&gt;0,MIN(AH$10+4,$G46)&lt;=$E46+ROUND(($G46-$E46+1)*N($H46),0)-1),2,1),""))</f>
        <v/>
      </c>
      <c r="AI46" s="29" t="str">
        <f aca="false">IF($G46="","",IF(AND($E46&lt;=AI$10+6,$G46&gt;=AI$10),IF(AND(N($H46)&gt;0,MIN(AI$10+4,$G46)&lt;=$E46+ROUND(($G46-$E46+1)*N($H46),0)-1),2,1),""))</f>
        <v/>
      </c>
      <c r="AJ46" s="29" t="str">
        <f aca="false">IF($G46="","",IF(AND($E46&lt;=AJ$10+6,$G46&gt;=AJ$10),IF(AND(N($H46)&gt;0,MIN(AJ$10+4,$G46)&lt;=$E46+ROUND(($G46-$E46+1)*N($H46),0)-1),2,1),""))</f>
        <v/>
      </c>
      <c r="AK46" s="29" t="str">
        <f aca="false">IF($G46="","",IF(AND($E46&lt;=AK$10+6,$G46&gt;=AK$10),IF(AND(N($H46)&gt;0,MIN(AK$10+4,$G46)&lt;=$E46+ROUND(($G46-$E46+1)*N($H46),0)-1),2,1),""))</f>
        <v/>
      </c>
      <c r="AL46" s="29" t="str">
        <f aca="false">IF($G46="","",IF(AND($E46&lt;=AL$10+6,$G46&gt;=AL$10),IF(AND(N($H46)&gt;0,MIN(AL$10+4,$G46)&lt;=$E46+ROUND(($G46-$E46+1)*N($H46),0)-1),2,1),""))</f>
        <v/>
      </c>
      <c r="AM46" s="29" t="str">
        <f aca="false">IF($G46="","",IF(AND($E46&lt;=AM$10+6,$G46&gt;=AM$10),IF(AND(N($H46)&gt;0,MIN(AM$10+4,$G46)&lt;=$E46+ROUND(($G46-$E46+1)*N($H46),0)-1),2,1),""))</f>
        <v/>
      </c>
      <c r="AN46" s="29" t="str">
        <f aca="false">IF($G46="","",IF(AND($E46&lt;=AN$10+6,$G46&gt;=AN$10),IF(AND(N($H46)&gt;0,MIN(AN$10+4,$G46)&lt;=$E46+ROUND(($G46-$E46+1)*N($H46),0)-1),2,1),""))</f>
        <v/>
      </c>
      <c r="AO46" s="29" t="str">
        <f aca="false">IF($G46="","",IF(AND($E46&lt;=AO$10+6,$G46&gt;=AO$10),IF(AND(N($H46)&gt;0,MIN(AO$10+4,$G46)&lt;=$E46+ROUND(($G46-$E46+1)*N($H46),0)-1),2,1),""))</f>
        <v/>
      </c>
      <c r="AP46" s="29" t="str">
        <f aca="false">IF($G46="","",IF(AND($E46&lt;=AP$10+6,$G46&gt;=AP$10),IF(AND(N($H46)&gt;0,MIN(AP$10+4,$G46)&lt;=$E46+ROUND(($G46-$E46+1)*N($H46),0)-1),2,1),""))</f>
        <v/>
      </c>
      <c r="AQ46" s="29" t="str">
        <f aca="false">IF($G46="","",IF(AND($E46&lt;=AQ$10+6,$G46&gt;=AQ$10),IF(AND(N($H46)&gt;0,MIN(AQ$10+4,$G46)&lt;=$E46+ROUND(($G46-$E46+1)*N($H46),0)-1),2,1),""))</f>
        <v/>
      </c>
      <c r="AR46" s="29" t="str">
        <f aca="false">IF($G46="","",IF(AND($E46&lt;=AR$10+6,$G46&gt;=AR$10),IF(AND(N($H46)&gt;0,MIN(AR$10+4,$G46)&lt;=$E46+ROUND(($G46-$E46+1)*N($H46),0)-1),2,1),""))</f>
        <v/>
      </c>
      <c r="AS46" s="29" t="str">
        <f aca="false">IF($G46="","",IF(AND($E46&lt;=AS$10+6,$G46&gt;=AS$10),IF(AND(N($H46)&gt;0,MIN(AS$10+4,$G46)&lt;=$E46+ROUND(($G46-$E46+1)*N($H46),0)-1),2,1),""))</f>
        <v/>
      </c>
      <c r="AT46" s="29" t="str">
        <f aca="false">IF($G46="","",IF(AND($E46&lt;=AT$10+6,$G46&gt;=AT$10),IF(AND(N($H46)&gt;0,MIN(AT$10+4,$G46)&lt;=$E46+ROUND(($G46-$E46+1)*N($H46),0)-1),2,1),""))</f>
        <v/>
      </c>
      <c r="AU46" s="29" t="str">
        <f aca="false">IF($G46="","",IF(AND($E46&lt;=AU$10+6,$G46&gt;=AU$10),IF(AND(N($H46)&gt;0,MIN(AU$10+4,$G46)&lt;=$E46+ROUND(($G46-$E46+1)*N($H46),0)-1),2,1),""))</f>
        <v/>
      </c>
      <c r="AV46" s="29" t="str">
        <f aca="false">IF($G46="","",IF(AND($E46&lt;=AV$10+6,$G46&gt;=AV$10),IF(AND(N($H46)&gt;0,MIN(AV$10+4,$G46)&lt;=$E46+ROUND(($G46-$E46+1)*N($H46),0)-1),2,1),""))</f>
        <v/>
      </c>
      <c r="AW46" s="29" t="str">
        <f aca="false">IF($G46="","",IF(AND($E46&lt;=AW$10+6,$G46&gt;=AW$10),IF(AND(N($H46)&gt;0,MIN(AW$10+4,$G46)&lt;=$E46+ROUND(($G46-$E46+1)*N($H46),0)-1),2,1),""))</f>
        <v/>
      </c>
      <c r="AX46" s="29" t="str">
        <f aca="false">IF($G46="","",IF(AND($E46&lt;=AX$10+6,$G46&gt;=AX$10),IF(AND(N($H46)&gt;0,MIN(AX$10+4,$G46)&lt;=$E46+ROUND(($G46-$E46+1)*N($H46),0)-1),2,1),""))</f>
        <v/>
      </c>
    </row>
    <row r="47" customFormat="false" ht="15" hidden="false" customHeight="false" outlineLevel="0" collapsed="false">
      <c r="A47" s="3"/>
      <c r="B47" s="3"/>
      <c r="C47" s="3"/>
      <c r="D47" s="24"/>
      <c r="E47" s="25"/>
      <c r="F47" s="24"/>
      <c r="G47" s="26" t="str">
        <f aca="false">IF(OR(E47="",F47=""),"",WORKDAY(E47-1,F47,'Jours non travaillés'!$A$5:$A$34))</f>
        <v/>
      </c>
      <c r="H47" s="27"/>
      <c r="I47" s="28" t="str">
        <f aca="false">IF(G47="","",IF($B$5&lt;E47,0,IF($B$5&gt;=G47,1,NETWORKDAYS(E47,$B$5,'Jours non travaillés'!$A$5:$A$34)/F47)))</f>
        <v/>
      </c>
      <c r="J47" s="5" t="str">
        <f aca="false">IF(G47="","",IF(N(H47)&gt;=1,"Terminé",IF($B$5&lt;E47,"À venir",IF(N(H47)&lt;I47-$B$6,"En retard","En cours"))))</f>
        <v/>
      </c>
      <c r="K47" s="29" t="str">
        <f aca="false">IF($G47="","",IF(AND($E47&lt;=K$10+6,$G47&gt;=K$10),IF(AND(N($H47)&gt;0,MIN(K$10+4,$G47)&lt;=$E47+ROUND(($G47-$E47+1)*N($H47),0)-1),2,1),""))</f>
        <v/>
      </c>
      <c r="L47" s="29" t="str">
        <f aca="false">IF($G47="","",IF(AND($E47&lt;=L$10+6,$G47&gt;=L$10),IF(AND(N($H47)&gt;0,MIN(L$10+4,$G47)&lt;=$E47+ROUND(($G47-$E47+1)*N($H47),0)-1),2,1),""))</f>
        <v/>
      </c>
      <c r="M47" s="29" t="str">
        <f aca="false">IF($G47="","",IF(AND($E47&lt;=M$10+6,$G47&gt;=M$10),IF(AND(N($H47)&gt;0,MIN(M$10+4,$G47)&lt;=$E47+ROUND(($G47-$E47+1)*N($H47),0)-1),2,1),""))</f>
        <v/>
      </c>
      <c r="N47" s="29" t="str">
        <f aca="false">IF($G47="","",IF(AND($E47&lt;=N$10+6,$G47&gt;=N$10),IF(AND(N($H47)&gt;0,MIN(N$10+4,$G47)&lt;=$E47+ROUND(($G47-$E47+1)*N($H47),0)-1),2,1),""))</f>
        <v/>
      </c>
      <c r="O47" s="29" t="str">
        <f aca="false">IF($G47="","",IF(AND($E47&lt;=O$10+6,$G47&gt;=O$10),IF(AND(N($H47)&gt;0,MIN(O$10+4,$G47)&lt;=$E47+ROUND(($G47-$E47+1)*N($H47),0)-1),2,1),""))</f>
        <v/>
      </c>
      <c r="P47" s="29" t="str">
        <f aca="false">IF($G47="","",IF(AND($E47&lt;=P$10+6,$G47&gt;=P$10),IF(AND(N($H47)&gt;0,MIN(P$10+4,$G47)&lt;=$E47+ROUND(($G47-$E47+1)*N($H47),0)-1),2,1),""))</f>
        <v/>
      </c>
      <c r="Q47" s="29" t="str">
        <f aca="false">IF($G47="","",IF(AND($E47&lt;=Q$10+6,$G47&gt;=Q$10),IF(AND(N($H47)&gt;0,MIN(Q$10+4,$G47)&lt;=$E47+ROUND(($G47-$E47+1)*N($H47),0)-1),2,1),""))</f>
        <v/>
      </c>
      <c r="R47" s="29" t="str">
        <f aca="false">IF($G47="","",IF(AND($E47&lt;=R$10+6,$G47&gt;=R$10),IF(AND(N($H47)&gt;0,MIN(R$10+4,$G47)&lt;=$E47+ROUND(($G47-$E47+1)*N($H47),0)-1),2,1),""))</f>
        <v/>
      </c>
      <c r="S47" s="29" t="str">
        <f aca="false">IF($G47="","",IF(AND($E47&lt;=S$10+6,$G47&gt;=S$10),IF(AND(N($H47)&gt;0,MIN(S$10+4,$G47)&lt;=$E47+ROUND(($G47-$E47+1)*N($H47),0)-1),2,1),""))</f>
        <v/>
      </c>
      <c r="T47" s="29" t="str">
        <f aca="false">IF($G47="","",IF(AND($E47&lt;=T$10+6,$G47&gt;=T$10),IF(AND(N($H47)&gt;0,MIN(T$10+4,$G47)&lt;=$E47+ROUND(($G47-$E47+1)*N($H47),0)-1),2,1),""))</f>
        <v/>
      </c>
      <c r="U47" s="29" t="str">
        <f aca="false">IF($G47="","",IF(AND($E47&lt;=U$10+6,$G47&gt;=U$10),IF(AND(N($H47)&gt;0,MIN(U$10+4,$G47)&lt;=$E47+ROUND(($G47-$E47+1)*N($H47),0)-1),2,1),""))</f>
        <v/>
      </c>
      <c r="V47" s="29" t="str">
        <f aca="false">IF($G47="","",IF(AND($E47&lt;=V$10+6,$G47&gt;=V$10),IF(AND(N($H47)&gt;0,MIN(V$10+4,$G47)&lt;=$E47+ROUND(($G47-$E47+1)*N($H47),0)-1),2,1),""))</f>
        <v/>
      </c>
      <c r="W47" s="29" t="str">
        <f aca="false">IF($G47="","",IF(AND($E47&lt;=W$10+6,$G47&gt;=W$10),IF(AND(N($H47)&gt;0,MIN(W$10+4,$G47)&lt;=$E47+ROUND(($G47-$E47+1)*N($H47),0)-1),2,1),""))</f>
        <v/>
      </c>
      <c r="X47" s="29" t="str">
        <f aca="false">IF($G47="","",IF(AND($E47&lt;=X$10+6,$G47&gt;=X$10),IF(AND(N($H47)&gt;0,MIN(X$10+4,$G47)&lt;=$E47+ROUND(($G47-$E47+1)*N($H47),0)-1),2,1),""))</f>
        <v/>
      </c>
      <c r="Y47" s="29" t="str">
        <f aca="false">IF($G47="","",IF(AND($E47&lt;=Y$10+6,$G47&gt;=Y$10),IF(AND(N($H47)&gt;0,MIN(Y$10+4,$G47)&lt;=$E47+ROUND(($G47-$E47+1)*N($H47),0)-1),2,1),""))</f>
        <v/>
      </c>
      <c r="Z47" s="29" t="str">
        <f aca="false">IF($G47="","",IF(AND($E47&lt;=Z$10+6,$G47&gt;=Z$10),IF(AND(N($H47)&gt;0,MIN(Z$10+4,$G47)&lt;=$E47+ROUND(($G47-$E47+1)*N($H47),0)-1),2,1),""))</f>
        <v/>
      </c>
      <c r="AA47" s="29" t="str">
        <f aca="false">IF($G47="","",IF(AND($E47&lt;=AA$10+6,$G47&gt;=AA$10),IF(AND(N($H47)&gt;0,MIN(AA$10+4,$G47)&lt;=$E47+ROUND(($G47-$E47+1)*N($H47),0)-1),2,1),""))</f>
        <v/>
      </c>
      <c r="AB47" s="29" t="str">
        <f aca="false">IF($G47="","",IF(AND($E47&lt;=AB$10+6,$G47&gt;=AB$10),IF(AND(N($H47)&gt;0,MIN(AB$10+4,$G47)&lt;=$E47+ROUND(($G47-$E47+1)*N($H47),0)-1),2,1),""))</f>
        <v/>
      </c>
      <c r="AC47" s="29" t="str">
        <f aca="false">IF($G47="","",IF(AND($E47&lt;=AC$10+6,$G47&gt;=AC$10),IF(AND(N($H47)&gt;0,MIN(AC$10+4,$G47)&lt;=$E47+ROUND(($G47-$E47+1)*N($H47),0)-1),2,1),""))</f>
        <v/>
      </c>
      <c r="AD47" s="29" t="str">
        <f aca="false">IF($G47="","",IF(AND($E47&lt;=AD$10+6,$G47&gt;=AD$10),IF(AND(N($H47)&gt;0,MIN(AD$10+4,$G47)&lt;=$E47+ROUND(($G47-$E47+1)*N($H47),0)-1),2,1),""))</f>
        <v/>
      </c>
      <c r="AE47" s="29" t="str">
        <f aca="false">IF($G47="","",IF(AND($E47&lt;=AE$10+6,$G47&gt;=AE$10),IF(AND(N($H47)&gt;0,MIN(AE$10+4,$G47)&lt;=$E47+ROUND(($G47-$E47+1)*N($H47),0)-1),2,1),""))</f>
        <v/>
      </c>
      <c r="AF47" s="29" t="str">
        <f aca="false">IF($G47="","",IF(AND($E47&lt;=AF$10+6,$G47&gt;=AF$10),IF(AND(N($H47)&gt;0,MIN(AF$10+4,$G47)&lt;=$E47+ROUND(($G47-$E47+1)*N($H47),0)-1),2,1),""))</f>
        <v/>
      </c>
      <c r="AG47" s="29" t="str">
        <f aca="false">IF($G47="","",IF(AND($E47&lt;=AG$10+6,$G47&gt;=AG$10),IF(AND(N($H47)&gt;0,MIN(AG$10+4,$G47)&lt;=$E47+ROUND(($G47-$E47+1)*N($H47),0)-1),2,1),""))</f>
        <v/>
      </c>
      <c r="AH47" s="29" t="str">
        <f aca="false">IF($G47="","",IF(AND($E47&lt;=AH$10+6,$G47&gt;=AH$10),IF(AND(N($H47)&gt;0,MIN(AH$10+4,$G47)&lt;=$E47+ROUND(($G47-$E47+1)*N($H47),0)-1),2,1),""))</f>
        <v/>
      </c>
      <c r="AI47" s="29" t="str">
        <f aca="false">IF($G47="","",IF(AND($E47&lt;=AI$10+6,$G47&gt;=AI$10),IF(AND(N($H47)&gt;0,MIN(AI$10+4,$G47)&lt;=$E47+ROUND(($G47-$E47+1)*N($H47),0)-1),2,1),""))</f>
        <v/>
      </c>
      <c r="AJ47" s="29" t="str">
        <f aca="false">IF($G47="","",IF(AND($E47&lt;=AJ$10+6,$G47&gt;=AJ$10),IF(AND(N($H47)&gt;0,MIN(AJ$10+4,$G47)&lt;=$E47+ROUND(($G47-$E47+1)*N($H47),0)-1),2,1),""))</f>
        <v/>
      </c>
      <c r="AK47" s="29" t="str">
        <f aca="false">IF($G47="","",IF(AND($E47&lt;=AK$10+6,$G47&gt;=AK$10),IF(AND(N($H47)&gt;0,MIN(AK$10+4,$G47)&lt;=$E47+ROUND(($G47-$E47+1)*N($H47),0)-1),2,1),""))</f>
        <v/>
      </c>
      <c r="AL47" s="29" t="str">
        <f aca="false">IF($G47="","",IF(AND($E47&lt;=AL$10+6,$G47&gt;=AL$10),IF(AND(N($H47)&gt;0,MIN(AL$10+4,$G47)&lt;=$E47+ROUND(($G47-$E47+1)*N($H47),0)-1),2,1),""))</f>
        <v/>
      </c>
      <c r="AM47" s="29" t="str">
        <f aca="false">IF($G47="","",IF(AND($E47&lt;=AM$10+6,$G47&gt;=AM$10),IF(AND(N($H47)&gt;0,MIN(AM$10+4,$G47)&lt;=$E47+ROUND(($G47-$E47+1)*N($H47),0)-1),2,1),""))</f>
        <v/>
      </c>
      <c r="AN47" s="29" t="str">
        <f aca="false">IF($G47="","",IF(AND($E47&lt;=AN$10+6,$G47&gt;=AN$10),IF(AND(N($H47)&gt;0,MIN(AN$10+4,$G47)&lt;=$E47+ROUND(($G47-$E47+1)*N($H47),0)-1),2,1),""))</f>
        <v/>
      </c>
      <c r="AO47" s="29" t="str">
        <f aca="false">IF($G47="","",IF(AND($E47&lt;=AO$10+6,$G47&gt;=AO$10),IF(AND(N($H47)&gt;0,MIN(AO$10+4,$G47)&lt;=$E47+ROUND(($G47-$E47+1)*N($H47),0)-1),2,1),""))</f>
        <v/>
      </c>
      <c r="AP47" s="29" t="str">
        <f aca="false">IF($G47="","",IF(AND($E47&lt;=AP$10+6,$G47&gt;=AP$10),IF(AND(N($H47)&gt;0,MIN(AP$10+4,$G47)&lt;=$E47+ROUND(($G47-$E47+1)*N($H47),0)-1),2,1),""))</f>
        <v/>
      </c>
      <c r="AQ47" s="29" t="str">
        <f aca="false">IF($G47="","",IF(AND($E47&lt;=AQ$10+6,$G47&gt;=AQ$10),IF(AND(N($H47)&gt;0,MIN(AQ$10+4,$G47)&lt;=$E47+ROUND(($G47-$E47+1)*N($H47),0)-1),2,1),""))</f>
        <v/>
      </c>
      <c r="AR47" s="29" t="str">
        <f aca="false">IF($G47="","",IF(AND($E47&lt;=AR$10+6,$G47&gt;=AR$10),IF(AND(N($H47)&gt;0,MIN(AR$10+4,$G47)&lt;=$E47+ROUND(($G47-$E47+1)*N($H47),0)-1),2,1),""))</f>
        <v/>
      </c>
      <c r="AS47" s="29" t="str">
        <f aca="false">IF($G47="","",IF(AND($E47&lt;=AS$10+6,$G47&gt;=AS$10),IF(AND(N($H47)&gt;0,MIN(AS$10+4,$G47)&lt;=$E47+ROUND(($G47-$E47+1)*N($H47),0)-1),2,1),""))</f>
        <v/>
      </c>
      <c r="AT47" s="29" t="str">
        <f aca="false">IF($G47="","",IF(AND($E47&lt;=AT$10+6,$G47&gt;=AT$10),IF(AND(N($H47)&gt;0,MIN(AT$10+4,$G47)&lt;=$E47+ROUND(($G47-$E47+1)*N($H47),0)-1),2,1),""))</f>
        <v/>
      </c>
      <c r="AU47" s="29" t="str">
        <f aca="false">IF($G47="","",IF(AND($E47&lt;=AU$10+6,$G47&gt;=AU$10),IF(AND(N($H47)&gt;0,MIN(AU$10+4,$G47)&lt;=$E47+ROUND(($G47-$E47+1)*N($H47),0)-1),2,1),""))</f>
        <v/>
      </c>
      <c r="AV47" s="29" t="str">
        <f aca="false">IF($G47="","",IF(AND($E47&lt;=AV$10+6,$G47&gt;=AV$10),IF(AND(N($H47)&gt;0,MIN(AV$10+4,$G47)&lt;=$E47+ROUND(($G47-$E47+1)*N($H47),0)-1),2,1),""))</f>
        <v/>
      </c>
      <c r="AW47" s="29" t="str">
        <f aca="false">IF($G47="","",IF(AND($E47&lt;=AW$10+6,$G47&gt;=AW$10),IF(AND(N($H47)&gt;0,MIN(AW$10+4,$G47)&lt;=$E47+ROUND(($G47-$E47+1)*N($H47),0)-1),2,1),""))</f>
        <v/>
      </c>
      <c r="AX47" s="29" t="str">
        <f aca="false">IF($G47="","",IF(AND($E47&lt;=AX$10+6,$G47&gt;=AX$10),IF(AND(N($H47)&gt;0,MIN(AX$10+4,$G47)&lt;=$E47+ROUND(($G47-$E47+1)*N($H47),0)-1),2,1),""))</f>
        <v/>
      </c>
    </row>
    <row r="48" customFormat="false" ht="15" hidden="false" customHeight="false" outlineLevel="0" collapsed="false">
      <c r="A48" s="3"/>
      <c r="B48" s="3"/>
      <c r="C48" s="3"/>
      <c r="D48" s="24"/>
      <c r="E48" s="25"/>
      <c r="F48" s="24"/>
      <c r="G48" s="26" t="str">
        <f aca="false">IF(OR(E48="",F48=""),"",WORKDAY(E48-1,F48,'Jours non travaillés'!$A$5:$A$34))</f>
        <v/>
      </c>
      <c r="H48" s="27"/>
      <c r="I48" s="28" t="str">
        <f aca="false">IF(G48="","",IF($B$5&lt;E48,0,IF($B$5&gt;=G48,1,NETWORKDAYS(E48,$B$5,'Jours non travaillés'!$A$5:$A$34)/F48)))</f>
        <v/>
      </c>
      <c r="J48" s="5" t="str">
        <f aca="false">IF(G48="","",IF(N(H48)&gt;=1,"Terminé",IF($B$5&lt;E48,"À venir",IF(N(H48)&lt;I48-$B$6,"En retard","En cours"))))</f>
        <v/>
      </c>
      <c r="K48" s="29" t="str">
        <f aca="false">IF($G48="","",IF(AND($E48&lt;=K$10+6,$G48&gt;=K$10),IF(AND(N($H48)&gt;0,MIN(K$10+4,$G48)&lt;=$E48+ROUND(($G48-$E48+1)*N($H48),0)-1),2,1),""))</f>
        <v/>
      </c>
      <c r="L48" s="29" t="str">
        <f aca="false">IF($G48="","",IF(AND($E48&lt;=L$10+6,$G48&gt;=L$10),IF(AND(N($H48)&gt;0,MIN(L$10+4,$G48)&lt;=$E48+ROUND(($G48-$E48+1)*N($H48),0)-1),2,1),""))</f>
        <v/>
      </c>
      <c r="M48" s="29" t="str">
        <f aca="false">IF($G48="","",IF(AND($E48&lt;=M$10+6,$G48&gt;=M$10),IF(AND(N($H48)&gt;0,MIN(M$10+4,$G48)&lt;=$E48+ROUND(($G48-$E48+1)*N($H48),0)-1),2,1),""))</f>
        <v/>
      </c>
      <c r="N48" s="29" t="str">
        <f aca="false">IF($G48="","",IF(AND($E48&lt;=N$10+6,$G48&gt;=N$10),IF(AND(N($H48)&gt;0,MIN(N$10+4,$G48)&lt;=$E48+ROUND(($G48-$E48+1)*N($H48),0)-1),2,1),""))</f>
        <v/>
      </c>
      <c r="O48" s="29" t="str">
        <f aca="false">IF($G48="","",IF(AND($E48&lt;=O$10+6,$G48&gt;=O$10),IF(AND(N($H48)&gt;0,MIN(O$10+4,$G48)&lt;=$E48+ROUND(($G48-$E48+1)*N($H48),0)-1),2,1),""))</f>
        <v/>
      </c>
      <c r="P48" s="29" t="str">
        <f aca="false">IF($G48="","",IF(AND($E48&lt;=P$10+6,$G48&gt;=P$10),IF(AND(N($H48)&gt;0,MIN(P$10+4,$G48)&lt;=$E48+ROUND(($G48-$E48+1)*N($H48),0)-1),2,1),""))</f>
        <v/>
      </c>
      <c r="Q48" s="29" t="str">
        <f aca="false">IF($G48="","",IF(AND($E48&lt;=Q$10+6,$G48&gt;=Q$10),IF(AND(N($H48)&gt;0,MIN(Q$10+4,$G48)&lt;=$E48+ROUND(($G48-$E48+1)*N($H48),0)-1),2,1),""))</f>
        <v/>
      </c>
      <c r="R48" s="29" t="str">
        <f aca="false">IF($G48="","",IF(AND($E48&lt;=R$10+6,$G48&gt;=R$10),IF(AND(N($H48)&gt;0,MIN(R$10+4,$G48)&lt;=$E48+ROUND(($G48-$E48+1)*N($H48),0)-1),2,1),""))</f>
        <v/>
      </c>
      <c r="S48" s="29" t="str">
        <f aca="false">IF($G48="","",IF(AND($E48&lt;=S$10+6,$G48&gt;=S$10),IF(AND(N($H48)&gt;0,MIN(S$10+4,$G48)&lt;=$E48+ROUND(($G48-$E48+1)*N($H48),0)-1),2,1),""))</f>
        <v/>
      </c>
      <c r="T48" s="29" t="str">
        <f aca="false">IF($G48="","",IF(AND($E48&lt;=T$10+6,$G48&gt;=T$10),IF(AND(N($H48)&gt;0,MIN(T$10+4,$G48)&lt;=$E48+ROUND(($G48-$E48+1)*N($H48),0)-1),2,1),""))</f>
        <v/>
      </c>
      <c r="U48" s="29" t="str">
        <f aca="false">IF($G48="","",IF(AND($E48&lt;=U$10+6,$G48&gt;=U$10),IF(AND(N($H48)&gt;0,MIN(U$10+4,$G48)&lt;=$E48+ROUND(($G48-$E48+1)*N($H48),0)-1),2,1),""))</f>
        <v/>
      </c>
      <c r="V48" s="29" t="str">
        <f aca="false">IF($G48="","",IF(AND($E48&lt;=V$10+6,$G48&gt;=V$10),IF(AND(N($H48)&gt;0,MIN(V$10+4,$G48)&lt;=$E48+ROUND(($G48-$E48+1)*N($H48),0)-1),2,1),""))</f>
        <v/>
      </c>
      <c r="W48" s="29" t="str">
        <f aca="false">IF($G48="","",IF(AND($E48&lt;=W$10+6,$G48&gt;=W$10),IF(AND(N($H48)&gt;0,MIN(W$10+4,$G48)&lt;=$E48+ROUND(($G48-$E48+1)*N($H48),0)-1),2,1),""))</f>
        <v/>
      </c>
      <c r="X48" s="29" t="str">
        <f aca="false">IF($G48="","",IF(AND($E48&lt;=X$10+6,$G48&gt;=X$10),IF(AND(N($H48)&gt;0,MIN(X$10+4,$G48)&lt;=$E48+ROUND(($G48-$E48+1)*N($H48),0)-1),2,1),""))</f>
        <v/>
      </c>
      <c r="Y48" s="29" t="str">
        <f aca="false">IF($G48="","",IF(AND($E48&lt;=Y$10+6,$G48&gt;=Y$10),IF(AND(N($H48)&gt;0,MIN(Y$10+4,$G48)&lt;=$E48+ROUND(($G48-$E48+1)*N($H48),0)-1),2,1),""))</f>
        <v/>
      </c>
      <c r="Z48" s="29" t="str">
        <f aca="false">IF($G48="","",IF(AND($E48&lt;=Z$10+6,$G48&gt;=Z$10),IF(AND(N($H48)&gt;0,MIN(Z$10+4,$G48)&lt;=$E48+ROUND(($G48-$E48+1)*N($H48),0)-1),2,1),""))</f>
        <v/>
      </c>
      <c r="AA48" s="29" t="str">
        <f aca="false">IF($G48="","",IF(AND($E48&lt;=AA$10+6,$G48&gt;=AA$10),IF(AND(N($H48)&gt;0,MIN(AA$10+4,$G48)&lt;=$E48+ROUND(($G48-$E48+1)*N($H48),0)-1),2,1),""))</f>
        <v/>
      </c>
      <c r="AB48" s="29" t="str">
        <f aca="false">IF($G48="","",IF(AND($E48&lt;=AB$10+6,$G48&gt;=AB$10),IF(AND(N($H48)&gt;0,MIN(AB$10+4,$G48)&lt;=$E48+ROUND(($G48-$E48+1)*N($H48),0)-1),2,1),""))</f>
        <v/>
      </c>
      <c r="AC48" s="29" t="str">
        <f aca="false">IF($G48="","",IF(AND($E48&lt;=AC$10+6,$G48&gt;=AC$10),IF(AND(N($H48)&gt;0,MIN(AC$10+4,$G48)&lt;=$E48+ROUND(($G48-$E48+1)*N($H48),0)-1),2,1),""))</f>
        <v/>
      </c>
      <c r="AD48" s="29" t="str">
        <f aca="false">IF($G48="","",IF(AND($E48&lt;=AD$10+6,$G48&gt;=AD$10),IF(AND(N($H48)&gt;0,MIN(AD$10+4,$G48)&lt;=$E48+ROUND(($G48-$E48+1)*N($H48),0)-1),2,1),""))</f>
        <v/>
      </c>
      <c r="AE48" s="29" t="str">
        <f aca="false">IF($G48="","",IF(AND($E48&lt;=AE$10+6,$G48&gt;=AE$10),IF(AND(N($H48)&gt;0,MIN(AE$10+4,$G48)&lt;=$E48+ROUND(($G48-$E48+1)*N($H48),0)-1),2,1),""))</f>
        <v/>
      </c>
      <c r="AF48" s="29" t="str">
        <f aca="false">IF($G48="","",IF(AND($E48&lt;=AF$10+6,$G48&gt;=AF$10),IF(AND(N($H48)&gt;0,MIN(AF$10+4,$G48)&lt;=$E48+ROUND(($G48-$E48+1)*N($H48),0)-1),2,1),""))</f>
        <v/>
      </c>
      <c r="AG48" s="29" t="str">
        <f aca="false">IF($G48="","",IF(AND($E48&lt;=AG$10+6,$G48&gt;=AG$10),IF(AND(N($H48)&gt;0,MIN(AG$10+4,$G48)&lt;=$E48+ROUND(($G48-$E48+1)*N($H48),0)-1),2,1),""))</f>
        <v/>
      </c>
      <c r="AH48" s="29" t="str">
        <f aca="false">IF($G48="","",IF(AND($E48&lt;=AH$10+6,$G48&gt;=AH$10),IF(AND(N($H48)&gt;0,MIN(AH$10+4,$G48)&lt;=$E48+ROUND(($G48-$E48+1)*N($H48),0)-1),2,1),""))</f>
        <v/>
      </c>
      <c r="AI48" s="29" t="str">
        <f aca="false">IF($G48="","",IF(AND($E48&lt;=AI$10+6,$G48&gt;=AI$10),IF(AND(N($H48)&gt;0,MIN(AI$10+4,$G48)&lt;=$E48+ROUND(($G48-$E48+1)*N($H48),0)-1),2,1),""))</f>
        <v/>
      </c>
      <c r="AJ48" s="29" t="str">
        <f aca="false">IF($G48="","",IF(AND($E48&lt;=AJ$10+6,$G48&gt;=AJ$10),IF(AND(N($H48)&gt;0,MIN(AJ$10+4,$G48)&lt;=$E48+ROUND(($G48-$E48+1)*N($H48),0)-1),2,1),""))</f>
        <v/>
      </c>
      <c r="AK48" s="29" t="str">
        <f aca="false">IF($G48="","",IF(AND($E48&lt;=AK$10+6,$G48&gt;=AK$10),IF(AND(N($H48)&gt;0,MIN(AK$10+4,$G48)&lt;=$E48+ROUND(($G48-$E48+1)*N($H48),0)-1),2,1),""))</f>
        <v/>
      </c>
      <c r="AL48" s="29" t="str">
        <f aca="false">IF($G48="","",IF(AND($E48&lt;=AL$10+6,$G48&gt;=AL$10),IF(AND(N($H48)&gt;0,MIN(AL$10+4,$G48)&lt;=$E48+ROUND(($G48-$E48+1)*N($H48),0)-1),2,1),""))</f>
        <v/>
      </c>
      <c r="AM48" s="29" t="str">
        <f aca="false">IF($G48="","",IF(AND($E48&lt;=AM$10+6,$G48&gt;=AM$10),IF(AND(N($H48)&gt;0,MIN(AM$10+4,$G48)&lt;=$E48+ROUND(($G48-$E48+1)*N($H48),0)-1),2,1),""))</f>
        <v/>
      </c>
      <c r="AN48" s="29" t="str">
        <f aca="false">IF($G48="","",IF(AND($E48&lt;=AN$10+6,$G48&gt;=AN$10),IF(AND(N($H48)&gt;0,MIN(AN$10+4,$G48)&lt;=$E48+ROUND(($G48-$E48+1)*N($H48),0)-1),2,1),""))</f>
        <v/>
      </c>
      <c r="AO48" s="29" t="str">
        <f aca="false">IF($G48="","",IF(AND($E48&lt;=AO$10+6,$G48&gt;=AO$10),IF(AND(N($H48)&gt;0,MIN(AO$10+4,$G48)&lt;=$E48+ROUND(($G48-$E48+1)*N($H48),0)-1),2,1),""))</f>
        <v/>
      </c>
      <c r="AP48" s="29" t="str">
        <f aca="false">IF($G48="","",IF(AND($E48&lt;=AP$10+6,$G48&gt;=AP$10),IF(AND(N($H48)&gt;0,MIN(AP$10+4,$G48)&lt;=$E48+ROUND(($G48-$E48+1)*N($H48),0)-1),2,1),""))</f>
        <v/>
      </c>
      <c r="AQ48" s="29" t="str">
        <f aca="false">IF($G48="","",IF(AND($E48&lt;=AQ$10+6,$G48&gt;=AQ$10),IF(AND(N($H48)&gt;0,MIN(AQ$10+4,$G48)&lt;=$E48+ROUND(($G48-$E48+1)*N($H48),0)-1),2,1),""))</f>
        <v/>
      </c>
      <c r="AR48" s="29" t="str">
        <f aca="false">IF($G48="","",IF(AND($E48&lt;=AR$10+6,$G48&gt;=AR$10),IF(AND(N($H48)&gt;0,MIN(AR$10+4,$G48)&lt;=$E48+ROUND(($G48-$E48+1)*N($H48),0)-1),2,1),""))</f>
        <v/>
      </c>
      <c r="AS48" s="29" t="str">
        <f aca="false">IF($G48="","",IF(AND($E48&lt;=AS$10+6,$G48&gt;=AS$10),IF(AND(N($H48)&gt;0,MIN(AS$10+4,$G48)&lt;=$E48+ROUND(($G48-$E48+1)*N($H48),0)-1),2,1),""))</f>
        <v/>
      </c>
      <c r="AT48" s="29" t="str">
        <f aca="false">IF($G48="","",IF(AND($E48&lt;=AT$10+6,$G48&gt;=AT$10),IF(AND(N($H48)&gt;0,MIN(AT$10+4,$G48)&lt;=$E48+ROUND(($G48-$E48+1)*N($H48),0)-1),2,1),""))</f>
        <v/>
      </c>
      <c r="AU48" s="29" t="str">
        <f aca="false">IF($G48="","",IF(AND($E48&lt;=AU$10+6,$G48&gt;=AU$10),IF(AND(N($H48)&gt;0,MIN(AU$10+4,$G48)&lt;=$E48+ROUND(($G48-$E48+1)*N($H48),0)-1),2,1),""))</f>
        <v/>
      </c>
      <c r="AV48" s="29" t="str">
        <f aca="false">IF($G48="","",IF(AND($E48&lt;=AV$10+6,$G48&gt;=AV$10),IF(AND(N($H48)&gt;0,MIN(AV$10+4,$G48)&lt;=$E48+ROUND(($G48-$E48+1)*N($H48),0)-1),2,1),""))</f>
        <v/>
      </c>
      <c r="AW48" s="29" t="str">
        <f aca="false">IF($G48="","",IF(AND($E48&lt;=AW$10+6,$G48&gt;=AW$10),IF(AND(N($H48)&gt;0,MIN(AW$10+4,$G48)&lt;=$E48+ROUND(($G48-$E48+1)*N($H48),0)-1),2,1),""))</f>
        <v/>
      </c>
      <c r="AX48" s="29" t="str">
        <f aca="false">IF($G48="","",IF(AND($E48&lt;=AX$10+6,$G48&gt;=AX$10),IF(AND(N($H48)&gt;0,MIN(AX$10+4,$G48)&lt;=$E48+ROUND(($G48-$E48+1)*N($H48),0)-1),2,1),""))</f>
        <v/>
      </c>
    </row>
    <row r="49" customFormat="false" ht="15" hidden="false" customHeight="false" outlineLevel="0" collapsed="false">
      <c r="A49" s="3"/>
      <c r="B49" s="3"/>
      <c r="C49" s="3"/>
      <c r="D49" s="24"/>
      <c r="E49" s="25"/>
      <c r="F49" s="24"/>
      <c r="G49" s="26" t="str">
        <f aca="false">IF(OR(E49="",F49=""),"",WORKDAY(E49-1,F49,'Jours non travaillés'!$A$5:$A$34))</f>
        <v/>
      </c>
      <c r="H49" s="27"/>
      <c r="I49" s="28" t="str">
        <f aca="false">IF(G49="","",IF($B$5&lt;E49,0,IF($B$5&gt;=G49,1,NETWORKDAYS(E49,$B$5,'Jours non travaillés'!$A$5:$A$34)/F49)))</f>
        <v/>
      </c>
      <c r="J49" s="5" t="str">
        <f aca="false">IF(G49="","",IF(N(H49)&gt;=1,"Terminé",IF($B$5&lt;E49,"À venir",IF(N(H49)&lt;I49-$B$6,"En retard","En cours"))))</f>
        <v/>
      </c>
      <c r="K49" s="29" t="str">
        <f aca="false">IF($G49="","",IF(AND($E49&lt;=K$10+6,$G49&gt;=K$10),IF(AND(N($H49)&gt;0,MIN(K$10+4,$G49)&lt;=$E49+ROUND(($G49-$E49+1)*N($H49),0)-1),2,1),""))</f>
        <v/>
      </c>
      <c r="L49" s="29" t="str">
        <f aca="false">IF($G49="","",IF(AND($E49&lt;=L$10+6,$G49&gt;=L$10),IF(AND(N($H49)&gt;0,MIN(L$10+4,$G49)&lt;=$E49+ROUND(($G49-$E49+1)*N($H49),0)-1),2,1),""))</f>
        <v/>
      </c>
      <c r="M49" s="29" t="str">
        <f aca="false">IF($G49="","",IF(AND($E49&lt;=M$10+6,$G49&gt;=M$10),IF(AND(N($H49)&gt;0,MIN(M$10+4,$G49)&lt;=$E49+ROUND(($G49-$E49+1)*N($H49),0)-1),2,1),""))</f>
        <v/>
      </c>
      <c r="N49" s="29" t="str">
        <f aca="false">IF($G49="","",IF(AND($E49&lt;=N$10+6,$G49&gt;=N$10),IF(AND(N($H49)&gt;0,MIN(N$10+4,$G49)&lt;=$E49+ROUND(($G49-$E49+1)*N($H49),0)-1),2,1),""))</f>
        <v/>
      </c>
      <c r="O49" s="29" t="str">
        <f aca="false">IF($G49="","",IF(AND($E49&lt;=O$10+6,$G49&gt;=O$10),IF(AND(N($H49)&gt;0,MIN(O$10+4,$G49)&lt;=$E49+ROUND(($G49-$E49+1)*N($H49),0)-1),2,1),""))</f>
        <v/>
      </c>
      <c r="P49" s="29" t="str">
        <f aca="false">IF($G49="","",IF(AND($E49&lt;=P$10+6,$G49&gt;=P$10),IF(AND(N($H49)&gt;0,MIN(P$10+4,$G49)&lt;=$E49+ROUND(($G49-$E49+1)*N($H49),0)-1),2,1),""))</f>
        <v/>
      </c>
      <c r="Q49" s="29" t="str">
        <f aca="false">IF($G49="","",IF(AND($E49&lt;=Q$10+6,$G49&gt;=Q$10),IF(AND(N($H49)&gt;0,MIN(Q$10+4,$G49)&lt;=$E49+ROUND(($G49-$E49+1)*N($H49),0)-1),2,1),""))</f>
        <v/>
      </c>
      <c r="R49" s="29" t="str">
        <f aca="false">IF($G49="","",IF(AND($E49&lt;=R$10+6,$G49&gt;=R$10),IF(AND(N($H49)&gt;0,MIN(R$10+4,$G49)&lt;=$E49+ROUND(($G49-$E49+1)*N($H49),0)-1),2,1),""))</f>
        <v/>
      </c>
      <c r="S49" s="29" t="str">
        <f aca="false">IF($G49="","",IF(AND($E49&lt;=S$10+6,$G49&gt;=S$10),IF(AND(N($H49)&gt;0,MIN(S$10+4,$G49)&lt;=$E49+ROUND(($G49-$E49+1)*N($H49),0)-1),2,1),""))</f>
        <v/>
      </c>
      <c r="T49" s="29" t="str">
        <f aca="false">IF($G49="","",IF(AND($E49&lt;=T$10+6,$G49&gt;=T$10),IF(AND(N($H49)&gt;0,MIN(T$10+4,$G49)&lt;=$E49+ROUND(($G49-$E49+1)*N($H49),0)-1),2,1),""))</f>
        <v/>
      </c>
      <c r="U49" s="29" t="str">
        <f aca="false">IF($G49="","",IF(AND($E49&lt;=U$10+6,$G49&gt;=U$10),IF(AND(N($H49)&gt;0,MIN(U$10+4,$G49)&lt;=$E49+ROUND(($G49-$E49+1)*N($H49),0)-1),2,1),""))</f>
        <v/>
      </c>
      <c r="V49" s="29" t="str">
        <f aca="false">IF($G49="","",IF(AND($E49&lt;=V$10+6,$G49&gt;=V$10),IF(AND(N($H49)&gt;0,MIN(V$10+4,$G49)&lt;=$E49+ROUND(($G49-$E49+1)*N($H49),0)-1),2,1),""))</f>
        <v/>
      </c>
      <c r="W49" s="29" t="str">
        <f aca="false">IF($G49="","",IF(AND($E49&lt;=W$10+6,$G49&gt;=W$10),IF(AND(N($H49)&gt;0,MIN(W$10+4,$G49)&lt;=$E49+ROUND(($G49-$E49+1)*N($H49),0)-1),2,1),""))</f>
        <v/>
      </c>
      <c r="X49" s="29" t="str">
        <f aca="false">IF($G49="","",IF(AND($E49&lt;=X$10+6,$G49&gt;=X$10),IF(AND(N($H49)&gt;0,MIN(X$10+4,$G49)&lt;=$E49+ROUND(($G49-$E49+1)*N($H49),0)-1),2,1),""))</f>
        <v/>
      </c>
      <c r="Y49" s="29" t="str">
        <f aca="false">IF($G49="","",IF(AND($E49&lt;=Y$10+6,$G49&gt;=Y$10),IF(AND(N($H49)&gt;0,MIN(Y$10+4,$G49)&lt;=$E49+ROUND(($G49-$E49+1)*N($H49),0)-1),2,1),""))</f>
        <v/>
      </c>
      <c r="Z49" s="29" t="str">
        <f aca="false">IF($G49="","",IF(AND($E49&lt;=Z$10+6,$G49&gt;=Z$10),IF(AND(N($H49)&gt;0,MIN(Z$10+4,$G49)&lt;=$E49+ROUND(($G49-$E49+1)*N($H49),0)-1),2,1),""))</f>
        <v/>
      </c>
      <c r="AA49" s="29" t="str">
        <f aca="false">IF($G49="","",IF(AND($E49&lt;=AA$10+6,$G49&gt;=AA$10),IF(AND(N($H49)&gt;0,MIN(AA$10+4,$G49)&lt;=$E49+ROUND(($G49-$E49+1)*N($H49),0)-1),2,1),""))</f>
        <v/>
      </c>
      <c r="AB49" s="29" t="str">
        <f aca="false">IF($G49="","",IF(AND($E49&lt;=AB$10+6,$G49&gt;=AB$10),IF(AND(N($H49)&gt;0,MIN(AB$10+4,$G49)&lt;=$E49+ROUND(($G49-$E49+1)*N($H49),0)-1),2,1),""))</f>
        <v/>
      </c>
      <c r="AC49" s="29" t="str">
        <f aca="false">IF($G49="","",IF(AND($E49&lt;=AC$10+6,$G49&gt;=AC$10),IF(AND(N($H49)&gt;0,MIN(AC$10+4,$G49)&lt;=$E49+ROUND(($G49-$E49+1)*N($H49),0)-1),2,1),""))</f>
        <v/>
      </c>
      <c r="AD49" s="29" t="str">
        <f aca="false">IF($G49="","",IF(AND($E49&lt;=AD$10+6,$G49&gt;=AD$10),IF(AND(N($H49)&gt;0,MIN(AD$10+4,$G49)&lt;=$E49+ROUND(($G49-$E49+1)*N($H49),0)-1),2,1),""))</f>
        <v/>
      </c>
      <c r="AE49" s="29" t="str">
        <f aca="false">IF($G49="","",IF(AND($E49&lt;=AE$10+6,$G49&gt;=AE$10),IF(AND(N($H49)&gt;0,MIN(AE$10+4,$G49)&lt;=$E49+ROUND(($G49-$E49+1)*N($H49),0)-1),2,1),""))</f>
        <v/>
      </c>
      <c r="AF49" s="29" t="str">
        <f aca="false">IF($G49="","",IF(AND($E49&lt;=AF$10+6,$G49&gt;=AF$10),IF(AND(N($H49)&gt;0,MIN(AF$10+4,$G49)&lt;=$E49+ROUND(($G49-$E49+1)*N($H49),0)-1),2,1),""))</f>
        <v/>
      </c>
      <c r="AG49" s="29" t="str">
        <f aca="false">IF($G49="","",IF(AND($E49&lt;=AG$10+6,$G49&gt;=AG$10),IF(AND(N($H49)&gt;0,MIN(AG$10+4,$G49)&lt;=$E49+ROUND(($G49-$E49+1)*N($H49),0)-1),2,1),""))</f>
        <v/>
      </c>
      <c r="AH49" s="29" t="str">
        <f aca="false">IF($G49="","",IF(AND($E49&lt;=AH$10+6,$G49&gt;=AH$10),IF(AND(N($H49)&gt;0,MIN(AH$10+4,$G49)&lt;=$E49+ROUND(($G49-$E49+1)*N($H49),0)-1),2,1),""))</f>
        <v/>
      </c>
      <c r="AI49" s="29" t="str">
        <f aca="false">IF($G49="","",IF(AND($E49&lt;=AI$10+6,$G49&gt;=AI$10),IF(AND(N($H49)&gt;0,MIN(AI$10+4,$G49)&lt;=$E49+ROUND(($G49-$E49+1)*N($H49),0)-1),2,1),""))</f>
        <v/>
      </c>
      <c r="AJ49" s="29" t="str">
        <f aca="false">IF($G49="","",IF(AND($E49&lt;=AJ$10+6,$G49&gt;=AJ$10),IF(AND(N($H49)&gt;0,MIN(AJ$10+4,$G49)&lt;=$E49+ROUND(($G49-$E49+1)*N($H49),0)-1),2,1),""))</f>
        <v/>
      </c>
      <c r="AK49" s="29" t="str">
        <f aca="false">IF($G49="","",IF(AND($E49&lt;=AK$10+6,$G49&gt;=AK$10),IF(AND(N($H49)&gt;0,MIN(AK$10+4,$G49)&lt;=$E49+ROUND(($G49-$E49+1)*N($H49),0)-1),2,1),""))</f>
        <v/>
      </c>
      <c r="AL49" s="29" t="str">
        <f aca="false">IF($G49="","",IF(AND($E49&lt;=AL$10+6,$G49&gt;=AL$10),IF(AND(N($H49)&gt;0,MIN(AL$10+4,$G49)&lt;=$E49+ROUND(($G49-$E49+1)*N($H49),0)-1),2,1),""))</f>
        <v/>
      </c>
      <c r="AM49" s="29" t="str">
        <f aca="false">IF($G49="","",IF(AND($E49&lt;=AM$10+6,$G49&gt;=AM$10),IF(AND(N($H49)&gt;0,MIN(AM$10+4,$G49)&lt;=$E49+ROUND(($G49-$E49+1)*N($H49),0)-1),2,1),""))</f>
        <v/>
      </c>
      <c r="AN49" s="29" t="str">
        <f aca="false">IF($G49="","",IF(AND($E49&lt;=AN$10+6,$G49&gt;=AN$10),IF(AND(N($H49)&gt;0,MIN(AN$10+4,$G49)&lt;=$E49+ROUND(($G49-$E49+1)*N($H49),0)-1),2,1),""))</f>
        <v/>
      </c>
      <c r="AO49" s="29" t="str">
        <f aca="false">IF($G49="","",IF(AND($E49&lt;=AO$10+6,$G49&gt;=AO$10),IF(AND(N($H49)&gt;0,MIN(AO$10+4,$G49)&lt;=$E49+ROUND(($G49-$E49+1)*N($H49),0)-1),2,1),""))</f>
        <v/>
      </c>
      <c r="AP49" s="29" t="str">
        <f aca="false">IF($G49="","",IF(AND($E49&lt;=AP$10+6,$G49&gt;=AP$10),IF(AND(N($H49)&gt;0,MIN(AP$10+4,$G49)&lt;=$E49+ROUND(($G49-$E49+1)*N($H49),0)-1),2,1),""))</f>
        <v/>
      </c>
      <c r="AQ49" s="29" t="str">
        <f aca="false">IF($G49="","",IF(AND($E49&lt;=AQ$10+6,$G49&gt;=AQ$10),IF(AND(N($H49)&gt;0,MIN(AQ$10+4,$G49)&lt;=$E49+ROUND(($G49-$E49+1)*N($H49),0)-1),2,1),""))</f>
        <v/>
      </c>
      <c r="AR49" s="29" t="str">
        <f aca="false">IF($G49="","",IF(AND($E49&lt;=AR$10+6,$G49&gt;=AR$10),IF(AND(N($H49)&gt;0,MIN(AR$10+4,$G49)&lt;=$E49+ROUND(($G49-$E49+1)*N($H49),0)-1),2,1),""))</f>
        <v/>
      </c>
      <c r="AS49" s="29" t="str">
        <f aca="false">IF($G49="","",IF(AND($E49&lt;=AS$10+6,$G49&gt;=AS$10),IF(AND(N($H49)&gt;0,MIN(AS$10+4,$G49)&lt;=$E49+ROUND(($G49-$E49+1)*N($H49),0)-1),2,1),""))</f>
        <v/>
      </c>
      <c r="AT49" s="29" t="str">
        <f aca="false">IF($G49="","",IF(AND($E49&lt;=AT$10+6,$G49&gt;=AT$10),IF(AND(N($H49)&gt;0,MIN(AT$10+4,$G49)&lt;=$E49+ROUND(($G49-$E49+1)*N($H49),0)-1),2,1),""))</f>
        <v/>
      </c>
      <c r="AU49" s="29" t="str">
        <f aca="false">IF($G49="","",IF(AND($E49&lt;=AU$10+6,$G49&gt;=AU$10),IF(AND(N($H49)&gt;0,MIN(AU$10+4,$G49)&lt;=$E49+ROUND(($G49-$E49+1)*N($H49),0)-1),2,1),""))</f>
        <v/>
      </c>
      <c r="AV49" s="29" t="str">
        <f aca="false">IF($G49="","",IF(AND($E49&lt;=AV$10+6,$G49&gt;=AV$10),IF(AND(N($H49)&gt;0,MIN(AV$10+4,$G49)&lt;=$E49+ROUND(($G49-$E49+1)*N($H49),0)-1),2,1),""))</f>
        <v/>
      </c>
      <c r="AW49" s="29" t="str">
        <f aca="false">IF($G49="","",IF(AND($E49&lt;=AW$10+6,$G49&gt;=AW$10),IF(AND(N($H49)&gt;0,MIN(AW$10+4,$G49)&lt;=$E49+ROUND(($G49-$E49+1)*N($H49),0)-1),2,1),""))</f>
        <v/>
      </c>
      <c r="AX49" s="29" t="str">
        <f aca="false">IF($G49="","",IF(AND($E49&lt;=AX$10+6,$G49&gt;=AX$10),IF(AND(N($H49)&gt;0,MIN(AX$10+4,$G49)&lt;=$E49+ROUND(($G49-$E49+1)*N($H49),0)-1),2,1),""))</f>
        <v/>
      </c>
    </row>
    <row r="50" customFormat="false" ht="15" hidden="false" customHeight="false" outlineLevel="0" collapsed="false">
      <c r="A50" s="3"/>
      <c r="B50" s="3"/>
      <c r="C50" s="3"/>
      <c r="D50" s="24"/>
      <c r="E50" s="25"/>
      <c r="F50" s="24"/>
      <c r="G50" s="26" t="str">
        <f aca="false">IF(OR(E50="",F50=""),"",WORKDAY(E50-1,F50,'Jours non travaillés'!$A$5:$A$34))</f>
        <v/>
      </c>
      <c r="H50" s="27"/>
      <c r="I50" s="28" t="str">
        <f aca="false">IF(G50="","",IF($B$5&lt;E50,0,IF($B$5&gt;=G50,1,NETWORKDAYS(E50,$B$5,'Jours non travaillés'!$A$5:$A$34)/F50)))</f>
        <v/>
      </c>
      <c r="J50" s="5" t="str">
        <f aca="false">IF(G50="","",IF(N(H50)&gt;=1,"Terminé",IF($B$5&lt;E50,"À venir",IF(N(H50)&lt;I50-$B$6,"En retard","En cours"))))</f>
        <v/>
      </c>
      <c r="K50" s="29" t="str">
        <f aca="false">IF($G50="","",IF(AND($E50&lt;=K$10+6,$G50&gt;=K$10),IF(AND(N($H50)&gt;0,MIN(K$10+4,$G50)&lt;=$E50+ROUND(($G50-$E50+1)*N($H50),0)-1),2,1),""))</f>
        <v/>
      </c>
      <c r="L50" s="29" t="str">
        <f aca="false">IF($G50="","",IF(AND($E50&lt;=L$10+6,$G50&gt;=L$10),IF(AND(N($H50)&gt;0,MIN(L$10+4,$G50)&lt;=$E50+ROUND(($G50-$E50+1)*N($H50),0)-1),2,1),""))</f>
        <v/>
      </c>
      <c r="M50" s="29" t="str">
        <f aca="false">IF($G50="","",IF(AND($E50&lt;=M$10+6,$G50&gt;=M$10),IF(AND(N($H50)&gt;0,MIN(M$10+4,$G50)&lt;=$E50+ROUND(($G50-$E50+1)*N($H50),0)-1),2,1),""))</f>
        <v/>
      </c>
      <c r="N50" s="29" t="str">
        <f aca="false">IF($G50="","",IF(AND($E50&lt;=N$10+6,$G50&gt;=N$10),IF(AND(N($H50)&gt;0,MIN(N$10+4,$G50)&lt;=$E50+ROUND(($G50-$E50+1)*N($H50),0)-1),2,1),""))</f>
        <v/>
      </c>
      <c r="O50" s="29" t="str">
        <f aca="false">IF($G50="","",IF(AND($E50&lt;=O$10+6,$G50&gt;=O$10),IF(AND(N($H50)&gt;0,MIN(O$10+4,$G50)&lt;=$E50+ROUND(($G50-$E50+1)*N($H50),0)-1),2,1),""))</f>
        <v/>
      </c>
      <c r="P50" s="29" t="str">
        <f aca="false">IF($G50="","",IF(AND($E50&lt;=P$10+6,$G50&gt;=P$10),IF(AND(N($H50)&gt;0,MIN(P$10+4,$G50)&lt;=$E50+ROUND(($G50-$E50+1)*N($H50),0)-1),2,1),""))</f>
        <v/>
      </c>
      <c r="Q50" s="29" t="str">
        <f aca="false">IF($G50="","",IF(AND($E50&lt;=Q$10+6,$G50&gt;=Q$10),IF(AND(N($H50)&gt;0,MIN(Q$10+4,$G50)&lt;=$E50+ROUND(($G50-$E50+1)*N($H50),0)-1),2,1),""))</f>
        <v/>
      </c>
      <c r="R50" s="29" t="str">
        <f aca="false">IF($G50="","",IF(AND($E50&lt;=R$10+6,$G50&gt;=R$10),IF(AND(N($H50)&gt;0,MIN(R$10+4,$G50)&lt;=$E50+ROUND(($G50-$E50+1)*N($H50),0)-1),2,1),""))</f>
        <v/>
      </c>
      <c r="S50" s="29" t="str">
        <f aca="false">IF($G50="","",IF(AND($E50&lt;=S$10+6,$G50&gt;=S$10),IF(AND(N($H50)&gt;0,MIN(S$10+4,$G50)&lt;=$E50+ROUND(($G50-$E50+1)*N($H50),0)-1),2,1),""))</f>
        <v/>
      </c>
      <c r="T50" s="29" t="str">
        <f aca="false">IF($G50="","",IF(AND($E50&lt;=T$10+6,$G50&gt;=T$10),IF(AND(N($H50)&gt;0,MIN(T$10+4,$G50)&lt;=$E50+ROUND(($G50-$E50+1)*N($H50),0)-1),2,1),""))</f>
        <v/>
      </c>
      <c r="U50" s="29" t="str">
        <f aca="false">IF($G50="","",IF(AND($E50&lt;=U$10+6,$G50&gt;=U$10),IF(AND(N($H50)&gt;0,MIN(U$10+4,$G50)&lt;=$E50+ROUND(($G50-$E50+1)*N($H50),0)-1),2,1),""))</f>
        <v/>
      </c>
      <c r="V50" s="29" t="str">
        <f aca="false">IF($G50="","",IF(AND($E50&lt;=V$10+6,$G50&gt;=V$10),IF(AND(N($H50)&gt;0,MIN(V$10+4,$G50)&lt;=$E50+ROUND(($G50-$E50+1)*N($H50),0)-1),2,1),""))</f>
        <v/>
      </c>
      <c r="W50" s="29" t="str">
        <f aca="false">IF($G50="","",IF(AND($E50&lt;=W$10+6,$G50&gt;=W$10),IF(AND(N($H50)&gt;0,MIN(W$10+4,$G50)&lt;=$E50+ROUND(($G50-$E50+1)*N($H50),0)-1),2,1),""))</f>
        <v/>
      </c>
      <c r="X50" s="29" t="str">
        <f aca="false">IF($G50="","",IF(AND($E50&lt;=X$10+6,$G50&gt;=X$10),IF(AND(N($H50)&gt;0,MIN(X$10+4,$G50)&lt;=$E50+ROUND(($G50-$E50+1)*N($H50),0)-1),2,1),""))</f>
        <v/>
      </c>
      <c r="Y50" s="29" t="str">
        <f aca="false">IF($G50="","",IF(AND($E50&lt;=Y$10+6,$G50&gt;=Y$10),IF(AND(N($H50)&gt;0,MIN(Y$10+4,$G50)&lt;=$E50+ROUND(($G50-$E50+1)*N($H50),0)-1),2,1),""))</f>
        <v/>
      </c>
      <c r="Z50" s="29" t="str">
        <f aca="false">IF($G50="","",IF(AND($E50&lt;=Z$10+6,$G50&gt;=Z$10),IF(AND(N($H50)&gt;0,MIN(Z$10+4,$G50)&lt;=$E50+ROUND(($G50-$E50+1)*N($H50),0)-1),2,1),""))</f>
        <v/>
      </c>
      <c r="AA50" s="29" t="str">
        <f aca="false">IF($G50="","",IF(AND($E50&lt;=AA$10+6,$G50&gt;=AA$10),IF(AND(N($H50)&gt;0,MIN(AA$10+4,$G50)&lt;=$E50+ROUND(($G50-$E50+1)*N($H50),0)-1),2,1),""))</f>
        <v/>
      </c>
      <c r="AB50" s="29" t="str">
        <f aca="false">IF($G50="","",IF(AND($E50&lt;=AB$10+6,$G50&gt;=AB$10),IF(AND(N($H50)&gt;0,MIN(AB$10+4,$G50)&lt;=$E50+ROUND(($G50-$E50+1)*N($H50),0)-1),2,1),""))</f>
        <v/>
      </c>
      <c r="AC50" s="29" t="str">
        <f aca="false">IF($G50="","",IF(AND($E50&lt;=AC$10+6,$G50&gt;=AC$10),IF(AND(N($H50)&gt;0,MIN(AC$10+4,$G50)&lt;=$E50+ROUND(($G50-$E50+1)*N($H50),0)-1),2,1),""))</f>
        <v/>
      </c>
      <c r="AD50" s="29" t="str">
        <f aca="false">IF($G50="","",IF(AND($E50&lt;=AD$10+6,$G50&gt;=AD$10),IF(AND(N($H50)&gt;0,MIN(AD$10+4,$G50)&lt;=$E50+ROUND(($G50-$E50+1)*N($H50),0)-1),2,1),""))</f>
        <v/>
      </c>
      <c r="AE50" s="29" t="str">
        <f aca="false">IF($G50="","",IF(AND($E50&lt;=AE$10+6,$G50&gt;=AE$10),IF(AND(N($H50)&gt;0,MIN(AE$10+4,$G50)&lt;=$E50+ROUND(($G50-$E50+1)*N($H50),0)-1),2,1),""))</f>
        <v/>
      </c>
      <c r="AF50" s="29" t="str">
        <f aca="false">IF($G50="","",IF(AND($E50&lt;=AF$10+6,$G50&gt;=AF$10),IF(AND(N($H50)&gt;0,MIN(AF$10+4,$G50)&lt;=$E50+ROUND(($G50-$E50+1)*N($H50),0)-1),2,1),""))</f>
        <v/>
      </c>
      <c r="AG50" s="29" t="str">
        <f aca="false">IF($G50="","",IF(AND($E50&lt;=AG$10+6,$G50&gt;=AG$10),IF(AND(N($H50)&gt;0,MIN(AG$10+4,$G50)&lt;=$E50+ROUND(($G50-$E50+1)*N($H50),0)-1),2,1),""))</f>
        <v/>
      </c>
      <c r="AH50" s="29" t="str">
        <f aca="false">IF($G50="","",IF(AND($E50&lt;=AH$10+6,$G50&gt;=AH$10),IF(AND(N($H50)&gt;0,MIN(AH$10+4,$G50)&lt;=$E50+ROUND(($G50-$E50+1)*N($H50),0)-1),2,1),""))</f>
        <v/>
      </c>
      <c r="AI50" s="29" t="str">
        <f aca="false">IF($G50="","",IF(AND($E50&lt;=AI$10+6,$G50&gt;=AI$10),IF(AND(N($H50)&gt;0,MIN(AI$10+4,$G50)&lt;=$E50+ROUND(($G50-$E50+1)*N($H50),0)-1),2,1),""))</f>
        <v/>
      </c>
      <c r="AJ50" s="29" t="str">
        <f aca="false">IF($G50="","",IF(AND($E50&lt;=AJ$10+6,$G50&gt;=AJ$10),IF(AND(N($H50)&gt;0,MIN(AJ$10+4,$G50)&lt;=$E50+ROUND(($G50-$E50+1)*N($H50),0)-1),2,1),""))</f>
        <v/>
      </c>
      <c r="AK50" s="29" t="str">
        <f aca="false">IF($G50="","",IF(AND($E50&lt;=AK$10+6,$G50&gt;=AK$10),IF(AND(N($H50)&gt;0,MIN(AK$10+4,$G50)&lt;=$E50+ROUND(($G50-$E50+1)*N($H50),0)-1),2,1),""))</f>
        <v/>
      </c>
      <c r="AL50" s="29" t="str">
        <f aca="false">IF($G50="","",IF(AND($E50&lt;=AL$10+6,$G50&gt;=AL$10),IF(AND(N($H50)&gt;0,MIN(AL$10+4,$G50)&lt;=$E50+ROUND(($G50-$E50+1)*N($H50),0)-1),2,1),""))</f>
        <v/>
      </c>
      <c r="AM50" s="29" t="str">
        <f aca="false">IF($G50="","",IF(AND($E50&lt;=AM$10+6,$G50&gt;=AM$10),IF(AND(N($H50)&gt;0,MIN(AM$10+4,$G50)&lt;=$E50+ROUND(($G50-$E50+1)*N($H50),0)-1),2,1),""))</f>
        <v/>
      </c>
      <c r="AN50" s="29" t="str">
        <f aca="false">IF($G50="","",IF(AND($E50&lt;=AN$10+6,$G50&gt;=AN$10),IF(AND(N($H50)&gt;0,MIN(AN$10+4,$G50)&lt;=$E50+ROUND(($G50-$E50+1)*N($H50),0)-1),2,1),""))</f>
        <v/>
      </c>
      <c r="AO50" s="29" t="str">
        <f aca="false">IF($G50="","",IF(AND($E50&lt;=AO$10+6,$G50&gt;=AO$10),IF(AND(N($H50)&gt;0,MIN(AO$10+4,$G50)&lt;=$E50+ROUND(($G50-$E50+1)*N($H50),0)-1),2,1),""))</f>
        <v/>
      </c>
      <c r="AP50" s="29" t="str">
        <f aca="false">IF($G50="","",IF(AND($E50&lt;=AP$10+6,$G50&gt;=AP$10),IF(AND(N($H50)&gt;0,MIN(AP$10+4,$G50)&lt;=$E50+ROUND(($G50-$E50+1)*N($H50),0)-1),2,1),""))</f>
        <v/>
      </c>
      <c r="AQ50" s="29" t="str">
        <f aca="false">IF($G50="","",IF(AND($E50&lt;=AQ$10+6,$G50&gt;=AQ$10),IF(AND(N($H50)&gt;0,MIN(AQ$10+4,$G50)&lt;=$E50+ROUND(($G50-$E50+1)*N($H50),0)-1),2,1),""))</f>
        <v/>
      </c>
      <c r="AR50" s="29" t="str">
        <f aca="false">IF($G50="","",IF(AND($E50&lt;=AR$10+6,$G50&gt;=AR$10),IF(AND(N($H50)&gt;0,MIN(AR$10+4,$G50)&lt;=$E50+ROUND(($G50-$E50+1)*N($H50),0)-1),2,1),""))</f>
        <v/>
      </c>
      <c r="AS50" s="29" t="str">
        <f aca="false">IF($G50="","",IF(AND($E50&lt;=AS$10+6,$G50&gt;=AS$10),IF(AND(N($H50)&gt;0,MIN(AS$10+4,$G50)&lt;=$E50+ROUND(($G50-$E50+1)*N($H50),0)-1),2,1),""))</f>
        <v/>
      </c>
      <c r="AT50" s="29" t="str">
        <f aca="false">IF($G50="","",IF(AND($E50&lt;=AT$10+6,$G50&gt;=AT$10),IF(AND(N($H50)&gt;0,MIN(AT$10+4,$G50)&lt;=$E50+ROUND(($G50-$E50+1)*N($H50),0)-1),2,1),""))</f>
        <v/>
      </c>
      <c r="AU50" s="29" t="str">
        <f aca="false">IF($G50="","",IF(AND($E50&lt;=AU$10+6,$G50&gt;=AU$10),IF(AND(N($H50)&gt;0,MIN(AU$10+4,$G50)&lt;=$E50+ROUND(($G50-$E50+1)*N($H50),0)-1),2,1),""))</f>
        <v/>
      </c>
      <c r="AV50" s="29" t="str">
        <f aca="false">IF($G50="","",IF(AND($E50&lt;=AV$10+6,$G50&gt;=AV$10),IF(AND(N($H50)&gt;0,MIN(AV$10+4,$G50)&lt;=$E50+ROUND(($G50-$E50+1)*N($H50),0)-1),2,1),""))</f>
        <v/>
      </c>
      <c r="AW50" s="29" t="str">
        <f aca="false">IF($G50="","",IF(AND($E50&lt;=AW$10+6,$G50&gt;=AW$10),IF(AND(N($H50)&gt;0,MIN(AW$10+4,$G50)&lt;=$E50+ROUND(($G50-$E50+1)*N($H50),0)-1),2,1),""))</f>
        <v/>
      </c>
      <c r="AX50" s="29" t="str">
        <f aca="false">IF($G50="","",IF(AND($E50&lt;=AX$10+6,$G50&gt;=AX$10),IF(AND(N($H50)&gt;0,MIN(AX$10+4,$G50)&lt;=$E50+ROUND(($G50-$E50+1)*N($H50),0)-1),2,1),""))</f>
        <v/>
      </c>
    </row>
    <row r="51" customFormat="false" ht="15" hidden="false" customHeight="false" outlineLevel="0" collapsed="false">
      <c r="A51" s="30" t="s">
        <v>72</v>
      </c>
      <c r="B51" s="30"/>
      <c r="C51" s="30"/>
      <c r="D51" s="30"/>
      <c r="E51" s="30"/>
      <c r="F51" s="30"/>
      <c r="G51" s="30"/>
      <c r="H51" s="30"/>
      <c r="I51" s="30"/>
      <c r="J51" s="30"/>
      <c r="K51" s="31" t="n">
        <f aca="false">SUMIF(K11:K50,"&gt;0",$D$11:$D$50)</f>
        <v>0</v>
      </c>
      <c r="L51" s="31" t="n">
        <f aca="false">SUMIF(L11:L50,"&gt;0",$D$11:$D$50)</f>
        <v>0</v>
      </c>
      <c r="M51" s="31" t="n">
        <f aca="false">SUMIF(M11:M50,"&gt;0",$D$11:$D$50)</f>
        <v>0</v>
      </c>
      <c r="N51" s="31" t="n">
        <f aca="false">SUMIF(N11:N50,"&gt;0",$D$11:$D$50)</f>
        <v>0</v>
      </c>
      <c r="O51" s="31" t="n">
        <f aca="false">SUMIF(O11:O50,"&gt;0",$D$11:$D$50)</f>
        <v>0</v>
      </c>
      <c r="P51" s="31" t="n">
        <f aca="false">SUMIF(P11:P50,"&gt;0",$D$11:$D$50)</f>
        <v>0</v>
      </c>
      <c r="Q51" s="31" t="n">
        <f aca="false">SUMIF(Q11:Q50,"&gt;0",$D$11:$D$50)</f>
        <v>0</v>
      </c>
      <c r="R51" s="31" t="n">
        <f aca="false">SUMIF(R11:R50,"&gt;0",$D$11:$D$50)</f>
        <v>0</v>
      </c>
      <c r="S51" s="31" t="n">
        <f aca="false">SUMIF(S11:S50,"&gt;0",$D$11:$D$50)</f>
        <v>0</v>
      </c>
      <c r="T51" s="31" t="n">
        <f aca="false">SUMIF(T11:T50,"&gt;0",$D$11:$D$50)</f>
        <v>0</v>
      </c>
      <c r="U51" s="31" t="n">
        <f aca="false">SUMIF(U11:U50,"&gt;0",$D$11:$D$50)</f>
        <v>0</v>
      </c>
      <c r="V51" s="31" t="n">
        <f aca="false">SUMIF(V11:V50,"&gt;0",$D$11:$D$50)</f>
        <v>0</v>
      </c>
      <c r="W51" s="31" t="n">
        <f aca="false">SUMIF(W11:W50,"&gt;0",$D$11:$D$50)</f>
        <v>0</v>
      </c>
      <c r="X51" s="31" t="n">
        <f aca="false">SUMIF(X11:X50,"&gt;0",$D$11:$D$50)</f>
        <v>0</v>
      </c>
      <c r="Y51" s="31" t="n">
        <f aca="false">SUMIF(Y11:Y50,"&gt;0",$D$11:$D$50)</f>
        <v>0</v>
      </c>
      <c r="Z51" s="31" t="n">
        <f aca="false">SUMIF(Z11:Z50,"&gt;0",$D$11:$D$50)</f>
        <v>0</v>
      </c>
      <c r="AA51" s="31" t="n">
        <f aca="false">SUMIF(AA11:AA50,"&gt;0",$D$11:$D$50)</f>
        <v>0</v>
      </c>
      <c r="AB51" s="31" t="n">
        <f aca="false">SUMIF(AB11:AB50,"&gt;0",$D$11:$D$50)</f>
        <v>0</v>
      </c>
      <c r="AC51" s="31" t="n">
        <f aca="false">SUMIF(AC11:AC50,"&gt;0",$D$11:$D$50)</f>
        <v>0</v>
      </c>
      <c r="AD51" s="31" t="n">
        <f aca="false">SUMIF(AD11:AD50,"&gt;0",$D$11:$D$50)</f>
        <v>0</v>
      </c>
      <c r="AE51" s="31" t="n">
        <f aca="false">SUMIF(AE11:AE50,"&gt;0",$D$11:$D$50)</f>
        <v>0</v>
      </c>
      <c r="AF51" s="31" t="n">
        <f aca="false">SUMIF(AF11:AF50,"&gt;0",$D$11:$D$50)</f>
        <v>0</v>
      </c>
      <c r="AG51" s="31" t="n">
        <f aca="false">SUMIF(AG11:AG50,"&gt;0",$D$11:$D$50)</f>
        <v>0</v>
      </c>
      <c r="AH51" s="31" t="n">
        <f aca="false">SUMIF(AH11:AH50,"&gt;0",$D$11:$D$50)</f>
        <v>0</v>
      </c>
      <c r="AI51" s="31" t="n">
        <f aca="false">SUMIF(AI11:AI50,"&gt;0",$D$11:$D$50)</f>
        <v>0</v>
      </c>
      <c r="AJ51" s="31" t="n">
        <f aca="false">SUMIF(AJ11:AJ50,"&gt;0",$D$11:$D$50)</f>
        <v>0</v>
      </c>
      <c r="AK51" s="31" t="n">
        <f aca="false">SUMIF(AK11:AK50,"&gt;0",$D$11:$D$50)</f>
        <v>0</v>
      </c>
      <c r="AL51" s="31" t="n">
        <f aca="false">SUMIF(AL11:AL50,"&gt;0",$D$11:$D$50)</f>
        <v>0</v>
      </c>
      <c r="AM51" s="31" t="n">
        <f aca="false">SUMIF(AM11:AM50,"&gt;0",$D$11:$D$50)</f>
        <v>0</v>
      </c>
      <c r="AN51" s="31" t="n">
        <f aca="false">SUMIF(AN11:AN50,"&gt;0",$D$11:$D$50)</f>
        <v>0</v>
      </c>
      <c r="AO51" s="31" t="n">
        <f aca="false">SUMIF(AO11:AO50,"&gt;0",$D$11:$D$50)</f>
        <v>0</v>
      </c>
      <c r="AP51" s="31" t="n">
        <f aca="false">SUMIF(AP11:AP50,"&gt;0",$D$11:$D$50)</f>
        <v>0</v>
      </c>
      <c r="AQ51" s="31" t="n">
        <f aca="false">SUMIF(AQ11:AQ50,"&gt;0",$D$11:$D$50)</f>
        <v>0</v>
      </c>
      <c r="AR51" s="31" t="n">
        <f aca="false">SUMIF(AR11:AR50,"&gt;0",$D$11:$D$50)</f>
        <v>0</v>
      </c>
      <c r="AS51" s="31" t="n">
        <f aca="false">SUMIF(AS11:AS50,"&gt;0",$D$11:$D$50)</f>
        <v>0</v>
      </c>
      <c r="AT51" s="31" t="n">
        <f aca="false">SUMIF(AT11:AT50,"&gt;0",$D$11:$D$50)</f>
        <v>0</v>
      </c>
      <c r="AU51" s="31" t="n">
        <f aca="false">SUMIF(AU11:AU50,"&gt;0",$D$11:$D$50)</f>
        <v>0</v>
      </c>
      <c r="AV51" s="31" t="n">
        <f aca="false">SUMIF(AV11:AV50,"&gt;0",$D$11:$D$50)</f>
        <v>0</v>
      </c>
      <c r="AW51" s="31" t="n">
        <f aca="false">SUMIF(AW11:AW50,"&gt;0",$D$11:$D$50)</f>
        <v>0</v>
      </c>
      <c r="AX51" s="31" t="n">
        <f aca="false">SUMIF(AX11:AX50,"&gt;0",$D$11:$D$50)</f>
        <v>0</v>
      </c>
    </row>
    <row r="52" customFormat="false" ht="15" hidden="false" customHeight="false" outlineLevel="0" collapsed="false">
      <c r="A52" s="30" t="s">
        <v>73</v>
      </c>
      <c r="B52" s="30"/>
      <c r="C52" s="30"/>
      <c r="D52" s="30"/>
      <c r="E52" s="30"/>
      <c r="F52" s="30"/>
      <c r="G52" s="30"/>
      <c r="H52" s="30"/>
      <c r="I52" s="30"/>
      <c r="J52" s="30"/>
      <c r="K52" s="31" t="n">
        <f aca="false">COUNT(K11:K50)</f>
        <v>0</v>
      </c>
      <c r="L52" s="31" t="n">
        <f aca="false">COUNT(L11:L50)</f>
        <v>0</v>
      </c>
      <c r="M52" s="31" t="n">
        <f aca="false">COUNT(M11:M50)</f>
        <v>0</v>
      </c>
      <c r="N52" s="31" t="n">
        <f aca="false">COUNT(N11:N50)</f>
        <v>0</v>
      </c>
      <c r="O52" s="31" t="n">
        <f aca="false">COUNT(O11:O50)</f>
        <v>0</v>
      </c>
      <c r="P52" s="31" t="n">
        <f aca="false">COUNT(P11:P50)</f>
        <v>0</v>
      </c>
      <c r="Q52" s="31" t="n">
        <f aca="false">COUNT(Q11:Q50)</f>
        <v>0</v>
      </c>
      <c r="R52" s="31" t="n">
        <f aca="false">COUNT(R11:R50)</f>
        <v>0</v>
      </c>
      <c r="S52" s="31" t="n">
        <f aca="false">COUNT(S11:S50)</f>
        <v>0</v>
      </c>
      <c r="T52" s="31" t="n">
        <f aca="false">COUNT(T11:T50)</f>
        <v>0</v>
      </c>
      <c r="U52" s="31" t="n">
        <f aca="false">COUNT(U11:U50)</f>
        <v>0</v>
      </c>
      <c r="V52" s="31" t="n">
        <f aca="false">COUNT(V11:V50)</f>
        <v>0</v>
      </c>
      <c r="W52" s="31" t="n">
        <f aca="false">COUNT(W11:W50)</f>
        <v>0</v>
      </c>
      <c r="X52" s="31" t="n">
        <f aca="false">COUNT(X11:X50)</f>
        <v>0</v>
      </c>
      <c r="Y52" s="31" t="n">
        <f aca="false">COUNT(Y11:Y50)</f>
        <v>0</v>
      </c>
      <c r="Z52" s="31" t="n">
        <f aca="false">COUNT(Z11:Z50)</f>
        <v>0</v>
      </c>
      <c r="AA52" s="31" t="n">
        <f aca="false">COUNT(AA11:AA50)</f>
        <v>0</v>
      </c>
      <c r="AB52" s="31" t="n">
        <f aca="false">COUNT(AB11:AB50)</f>
        <v>0</v>
      </c>
      <c r="AC52" s="31" t="n">
        <f aca="false">COUNT(AC11:AC50)</f>
        <v>0</v>
      </c>
      <c r="AD52" s="31" t="n">
        <f aca="false">COUNT(AD11:AD50)</f>
        <v>0</v>
      </c>
      <c r="AE52" s="31" t="n">
        <f aca="false">COUNT(AE11:AE50)</f>
        <v>0</v>
      </c>
      <c r="AF52" s="31" t="n">
        <f aca="false">COUNT(AF11:AF50)</f>
        <v>0</v>
      </c>
      <c r="AG52" s="31" t="n">
        <f aca="false">COUNT(AG11:AG50)</f>
        <v>0</v>
      </c>
      <c r="AH52" s="31" t="n">
        <f aca="false">COUNT(AH11:AH50)</f>
        <v>0</v>
      </c>
      <c r="AI52" s="31" t="n">
        <f aca="false">COUNT(AI11:AI50)</f>
        <v>0</v>
      </c>
      <c r="AJ52" s="31" t="n">
        <f aca="false">COUNT(AJ11:AJ50)</f>
        <v>0</v>
      </c>
      <c r="AK52" s="31" t="n">
        <f aca="false">COUNT(AK11:AK50)</f>
        <v>0</v>
      </c>
      <c r="AL52" s="31" t="n">
        <f aca="false">COUNT(AL11:AL50)</f>
        <v>0</v>
      </c>
      <c r="AM52" s="31" t="n">
        <f aca="false">COUNT(AM11:AM50)</f>
        <v>0</v>
      </c>
      <c r="AN52" s="31" t="n">
        <f aca="false">COUNT(AN11:AN50)</f>
        <v>0</v>
      </c>
      <c r="AO52" s="31" t="n">
        <f aca="false">COUNT(AO11:AO50)</f>
        <v>0</v>
      </c>
      <c r="AP52" s="31" t="n">
        <f aca="false">COUNT(AP11:AP50)</f>
        <v>0</v>
      </c>
      <c r="AQ52" s="31" t="n">
        <f aca="false">COUNT(AQ11:AQ50)</f>
        <v>0</v>
      </c>
      <c r="AR52" s="31" t="n">
        <f aca="false">COUNT(AR11:AR50)</f>
        <v>0</v>
      </c>
      <c r="AS52" s="31" t="n">
        <f aca="false">COUNT(AS11:AS50)</f>
        <v>0</v>
      </c>
      <c r="AT52" s="31" t="n">
        <f aca="false">COUNT(AT11:AT50)</f>
        <v>0</v>
      </c>
      <c r="AU52" s="31" t="n">
        <f aca="false">COUNT(AU11:AU50)</f>
        <v>0</v>
      </c>
      <c r="AV52" s="31" t="n">
        <f aca="false">COUNT(AV11:AV50)</f>
        <v>0</v>
      </c>
      <c r="AW52" s="31" t="n">
        <f aca="false">COUNT(AW11:AW50)</f>
        <v>0</v>
      </c>
      <c r="AX52" s="31" t="n">
        <f aca="false">COUNT(AX11:AX50)</f>
        <v>0</v>
      </c>
    </row>
    <row r="54" customFormat="false" ht="15" hidden="false" customHeight="false" outlineLevel="0" collapsed="false">
      <c r="A54" s="9" t="s">
        <v>17</v>
      </c>
    </row>
  </sheetData>
  <mergeCells count="16">
    <mergeCell ref="D3:G3"/>
    <mergeCell ref="D4:G4"/>
    <mergeCell ref="D5:G5"/>
    <mergeCell ref="D6:G6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51:J51"/>
    <mergeCell ref="A52:J52"/>
  </mergeCells>
  <conditionalFormatting sqref="K11:AX50">
    <cfRule type="cellIs" priority="2" operator="equal" aboveAverage="0" equalAverage="0" bottom="0" percent="0" rank="0" text="" dxfId="0">
      <formula>2</formula>
    </cfRule>
    <cfRule type="cellIs" priority="3" operator="equal" aboveAverage="0" equalAverage="0" bottom="0" percent="0" rank="0" text="" dxfId="1">
      <formula>1</formula>
    </cfRule>
  </conditionalFormatting>
  <conditionalFormatting sqref="K11:AX52">
    <cfRule type="expression" priority="4" aboveAverage="0" equalAverage="0" bottom="0" percent="0" rank="0" text="" dxfId="2">
      <formula>AND($B$5&gt;=K$10,$B$5&lt;=K$10+6)</formula>
    </cfRule>
  </conditionalFormatting>
  <conditionalFormatting sqref="J11:J50">
    <cfRule type="expression" priority="5" aboveAverage="0" equalAverage="0" bottom="0" percent="0" rank="0" text="" dxfId="3">
      <formula>OR(J11="Terminé")</formula>
    </cfRule>
    <cfRule type="expression" priority="6" aboveAverage="0" equalAverage="0" bottom="0" percent="0" rank="0" text="" dxfId="4">
      <formula>OR(J11="En retard")</formula>
    </cfRule>
  </conditionalFormatting>
  <dataValidations count="2">
    <dataValidation allowBlank="true" error="Saisissez un pourcentage entre 0 % et 100 %." errorStyle="stop" errorTitle="Pourcentage" operator="between" showDropDown="false" showErrorMessage="true" showInputMessage="false" sqref="B6 H11:H50" type="decimal">
      <formula1>0</formula1>
      <formula2>1</formula2>
    </dataValidation>
    <dataValidation allowBlank="true" error="Saisissez un nombre entier de jours ouvrés." errorStyle="stop" errorTitle="Durée" operator="greaterThanOrEqual" showDropDown="false" showErrorMessage="true" showInputMessage="false" sqref="F11:F50" type="whole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4"/>
  </cols>
  <sheetData>
    <row r="1" customFormat="false" ht="18.55" hidden="false" customHeight="false" outlineLevel="0" collapsed="false">
      <c r="A1" s="1" t="s">
        <v>74</v>
      </c>
    </row>
    <row r="2" customFormat="false" ht="15" hidden="false" customHeight="false" outlineLevel="0" collapsed="false">
      <c r="A2" s="6" t="s">
        <v>75</v>
      </c>
    </row>
    <row r="4" customFormat="false" ht="15" hidden="false" customHeight="false" outlineLevel="0" collapsed="false">
      <c r="A4" s="20" t="s">
        <v>76</v>
      </c>
      <c r="B4" s="20" t="s">
        <v>77</v>
      </c>
    </row>
    <row r="5" customFormat="false" ht="15" hidden="false" customHeight="false" outlineLevel="0" collapsed="false">
      <c r="A5" s="25" t="n">
        <v>46388</v>
      </c>
      <c r="B5" s="3" t="s">
        <v>78</v>
      </c>
    </row>
    <row r="6" customFormat="false" ht="15" hidden="false" customHeight="false" outlineLevel="0" collapsed="false">
      <c r="A6" s="25" t="n">
        <v>46475</v>
      </c>
      <c r="B6" s="3" t="s">
        <v>79</v>
      </c>
    </row>
    <row r="7" customFormat="false" ht="15" hidden="false" customHeight="false" outlineLevel="0" collapsed="false">
      <c r="A7" s="25" t="n">
        <v>46508</v>
      </c>
      <c r="B7" s="3" t="s">
        <v>80</v>
      </c>
    </row>
    <row r="8" customFormat="false" ht="15" hidden="false" customHeight="false" outlineLevel="0" collapsed="false">
      <c r="A8" s="25" t="n">
        <v>46513</v>
      </c>
      <c r="B8" s="3" t="s">
        <v>81</v>
      </c>
    </row>
    <row r="9" customFormat="false" ht="15" hidden="false" customHeight="false" outlineLevel="0" collapsed="false">
      <c r="A9" s="25" t="n">
        <v>46515</v>
      </c>
      <c r="B9" s="3" t="s">
        <v>82</v>
      </c>
    </row>
    <row r="10" customFormat="false" ht="15" hidden="false" customHeight="false" outlineLevel="0" collapsed="false">
      <c r="A10" s="25" t="n">
        <v>46524</v>
      </c>
      <c r="B10" s="3" t="s">
        <v>83</v>
      </c>
    </row>
    <row r="11" customFormat="false" ht="15" hidden="false" customHeight="false" outlineLevel="0" collapsed="false">
      <c r="A11" s="25" t="n">
        <v>46582</v>
      </c>
      <c r="B11" s="3" t="s">
        <v>84</v>
      </c>
    </row>
    <row r="12" customFormat="false" ht="15" hidden="false" customHeight="false" outlineLevel="0" collapsed="false">
      <c r="A12" s="25" t="n">
        <v>46614</v>
      </c>
      <c r="B12" s="3" t="s">
        <v>85</v>
      </c>
    </row>
    <row r="13" customFormat="false" ht="15" hidden="false" customHeight="false" outlineLevel="0" collapsed="false">
      <c r="A13" s="25" t="n">
        <v>46692</v>
      </c>
      <c r="B13" s="3" t="s">
        <v>86</v>
      </c>
    </row>
    <row r="14" customFormat="false" ht="15" hidden="false" customHeight="false" outlineLevel="0" collapsed="false">
      <c r="A14" s="25" t="n">
        <v>46702</v>
      </c>
      <c r="B14" s="3" t="s">
        <v>87</v>
      </c>
    </row>
    <row r="15" customFormat="false" ht="15" hidden="false" customHeight="false" outlineLevel="0" collapsed="false">
      <c r="A15" s="25" t="n">
        <v>46746</v>
      </c>
      <c r="B15" s="3" t="s">
        <v>88</v>
      </c>
    </row>
    <row r="16" customFormat="false" ht="15" hidden="false" customHeight="false" outlineLevel="0" collapsed="false">
      <c r="A16" s="25" t="n">
        <v>46608</v>
      </c>
      <c r="B16" s="3" t="s">
        <v>89</v>
      </c>
    </row>
    <row r="17" customFormat="false" ht="15" hidden="false" customHeight="false" outlineLevel="0" collapsed="false">
      <c r="A17" s="25" t="n">
        <v>46609</v>
      </c>
      <c r="B17" s="3" t="s">
        <v>89</v>
      </c>
    </row>
    <row r="18" customFormat="false" ht="15" hidden="false" customHeight="false" outlineLevel="0" collapsed="false">
      <c r="A18" s="25"/>
      <c r="B18" s="3"/>
    </row>
    <row r="19" customFormat="false" ht="15" hidden="false" customHeight="false" outlineLevel="0" collapsed="false">
      <c r="A19" s="25"/>
      <c r="B19" s="3"/>
    </row>
    <row r="20" customFormat="false" ht="15" hidden="false" customHeight="false" outlineLevel="0" collapsed="false">
      <c r="A20" s="25"/>
      <c r="B20" s="3"/>
    </row>
    <row r="21" customFormat="false" ht="15" hidden="false" customHeight="false" outlineLevel="0" collapsed="false">
      <c r="A21" s="25"/>
      <c r="B21" s="3"/>
    </row>
    <row r="22" customFormat="false" ht="15" hidden="false" customHeight="false" outlineLevel="0" collapsed="false">
      <c r="A22" s="25"/>
      <c r="B22" s="3"/>
    </row>
    <row r="23" customFormat="false" ht="15" hidden="false" customHeight="false" outlineLevel="0" collapsed="false">
      <c r="A23" s="25"/>
      <c r="B23" s="3"/>
    </row>
    <row r="24" customFormat="false" ht="15" hidden="false" customHeight="false" outlineLevel="0" collapsed="false">
      <c r="A24" s="25"/>
      <c r="B24" s="3"/>
    </row>
    <row r="25" customFormat="false" ht="15" hidden="false" customHeight="false" outlineLevel="0" collapsed="false">
      <c r="A25" s="25"/>
      <c r="B25" s="3"/>
    </row>
    <row r="26" customFormat="false" ht="15" hidden="false" customHeight="false" outlineLevel="0" collapsed="false">
      <c r="A26" s="25"/>
      <c r="B26" s="3"/>
    </row>
    <row r="27" customFormat="false" ht="15" hidden="false" customHeight="false" outlineLevel="0" collapsed="false">
      <c r="A27" s="25"/>
      <c r="B27" s="3"/>
    </row>
    <row r="28" customFormat="false" ht="15" hidden="false" customHeight="false" outlineLevel="0" collapsed="false">
      <c r="A28" s="25"/>
      <c r="B28" s="3"/>
    </row>
    <row r="29" customFormat="false" ht="15" hidden="false" customHeight="false" outlineLevel="0" collapsed="false">
      <c r="A29" s="25"/>
      <c r="B29" s="3"/>
    </row>
    <row r="30" customFormat="false" ht="15" hidden="false" customHeight="false" outlineLevel="0" collapsed="false">
      <c r="A30" s="25"/>
      <c r="B30" s="3"/>
    </row>
    <row r="31" customFormat="false" ht="15" hidden="false" customHeight="false" outlineLevel="0" collapsed="false">
      <c r="A31" s="25"/>
      <c r="B31" s="3"/>
    </row>
    <row r="32" customFormat="false" ht="15" hidden="false" customHeight="false" outlineLevel="0" collapsed="false">
      <c r="A32" s="25"/>
      <c r="B32" s="3"/>
    </row>
    <row r="33" customFormat="false" ht="15" hidden="false" customHeight="false" outlineLevel="0" collapsed="false">
      <c r="A33" s="25"/>
      <c r="B33" s="3"/>
    </row>
    <row r="34" customFormat="false" ht="15" hidden="false" customHeight="false" outlineLevel="0" collapsed="false">
      <c r="A34" s="25"/>
      <c r="B34" s="3"/>
    </row>
    <row r="36" customFormat="false" ht="15" hidden="false" customHeight="false" outlineLevel="0" collapsed="false">
      <c r="A36" s="9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2026-11-03T23:50:40Z</dcterms:created>
  <dc:creator>Codito BTP</dc:creator>
  <dc:description/>
  <dc:language>fr-FR</dc:language>
  <cp:lastModifiedBy/>
  <dcterms:modified xsi:type="dcterms:W3CDTF">2026-11-03T23:50:40Z</dcterms:modified>
  <cp:revision>0</cp:revision>
  <dc:subject/>
  <dc:title>Planning de chantier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